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defaultThemeVersion="166925"/>
  <mc:AlternateContent xmlns:mc="http://schemas.openxmlformats.org/markup-compatibility/2006">
    <mc:Choice Requires="x15">
      <x15ac:absPath xmlns:x15ac="http://schemas.microsoft.com/office/spreadsheetml/2010/11/ac" url="C:\Users\VDOE-Administrator\Documents\Water\Daily usage logs\"/>
    </mc:Choice>
  </mc:AlternateContent>
  <xr:revisionPtr revIDLastSave="0" documentId="13_ncr:1_{7BC3B83E-ED80-42B8-941B-08C0579A85CE}" xr6:coauthVersionLast="40" xr6:coauthVersionMax="40" xr10:uidLastSave="{00000000-0000-0000-0000-000000000000}"/>
  <bookViews>
    <workbookView xWindow="0" yWindow="0" windowWidth="24000" windowHeight="9525" activeTab="5" xr2:uid="{9AE1DE25-60F4-4787-9B7B-25CB9DAFB841}"/>
  </bookViews>
  <sheets>
    <sheet name="Summary" sheetId="7" r:id="rId1"/>
    <sheet name="Electricity Summary" sheetId="5" r:id="rId2"/>
    <sheet name="Consumption Summary" sheetId="2" r:id="rId3"/>
    <sheet name="Monthly Report" sheetId="8" r:id="rId4"/>
    <sheet name="consumption_data" sheetId="6" r:id="rId5"/>
    <sheet name="electric_data" sheetId="3" r:id="rId6"/>
  </sheets>
  <externalReferences>
    <externalReference r:id="rId7"/>
  </externalReferences>
  <definedNames>
    <definedName name="condate">consumption_data!$A$3:$A$3812</definedName>
    <definedName name="condpw">consumption_data!$D$3:$D$3812</definedName>
    <definedName name="conmb">consumption_data!$G$3:$G$3812</definedName>
    <definedName name="conmonth">'Consumption Summary'!$A$8:$A$19</definedName>
    <definedName name="contot11">'Consumption Summary'!$D$8:$D$19</definedName>
    <definedName name="contot12">'Consumption Summary'!$G$8:$G$19</definedName>
    <definedName name="contot13">'Consumption Summary'!$J$8:$J$19</definedName>
    <definedName name="contot14">'Consumption Summary'!$M$8:$M$19</definedName>
    <definedName name="contot15">'Consumption Summary'!$P$8:$P$19</definedName>
    <definedName name="contot16">'Consumption Summary'!$S$8:$S$19</definedName>
    <definedName name="contot17">'Consumption Summary'!$V$8:$V$19</definedName>
    <definedName name="contot18">'Consumption Summary'!$Y$8:$Y$19</definedName>
    <definedName name="contot19">'Consumption Summary'!$AB$8:$AB$19</definedName>
    <definedName name="contot20">'Consumption Summary'!$AE$8:$AE$19</definedName>
    <definedName name="contot21">'Consumption Summary'!$AH$8:$AH$19</definedName>
    <definedName name="contot22">'Consumption Summary'!$AK$8:$AK$19</definedName>
    <definedName name="contot23">'Consumption Summary'!$AN$8:$AN$19</definedName>
    <definedName name="contot24">'Consumption Summary'!$AQ$8:$AQ$19</definedName>
    <definedName name="contot25">'Consumption Summary'!$AT$8:$AT$19</definedName>
    <definedName name="contot26">'Consumption Summary'!$AW$8:$AW$19</definedName>
    <definedName name="contot27">'Consumption Summary'!$AZ$8:$AZ$19</definedName>
    <definedName name="contot28">'Consumption Summary'!$BC$8:$BC$19</definedName>
    <definedName name="contot29">'Consumption Summary'!$BF$8:$BF$19</definedName>
    <definedName name="contot30">'Consumption Summary'!$BI$8:$BI$19</definedName>
    <definedName name="contot31">'Consumption Summary'!$BL$8:$BL$19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33" i="6" l="1"/>
  <c r="G2834" i="6"/>
  <c r="G2835" i="6"/>
  <c r="G2836" i="6"/>
  <c r="G2837" i="6"/>
  <c r="G2838" i="6"/>
  <c r="G2839" i="6"/>
  <c r="G2840" i="6"/>
  <c r="G2841" i="6"/>
  <c r="G2842" i="6"/>
  <c r="G2843" i="6"/>
  <c r="G2844" i="6"/>
  <c r="G2845" i="6"/>
  <c r="G2846" i="6"/>
  <c r="G2847" i="6"/>
  <c r="G2848" i="6"/>
  <c r="G2849" i="6"/>
  <c r="G2850" i="6"/>
  <c r="G2851" i="6"/>
  <c r="G2852" i="6"/>
  <c r="G2853" i="6"/>
  <c r="G2854" i="6"/>
  <c r="G2855" i="6"/>
  <c r="G2856" i="6"/>
  <c r="G2857" i="6"/>
  <c r="G2858" i="6"/>
  <c r="G2859" i="6"/>
  <c r="G2860" i="6"/>
  <c r="G2861" i="6"/>
  <c r="G2862" i="6"/>
  <c r="G2863" i="6"/>
  <c r="H2833" i="6"/>
  <c r="H2834" i="6"/>
  <c r="H2835" i="6"/>
  <c r="H2836" i="6"/>
  <c r="G2803" i="6"/>
  <c r="H2803" i="6"/>
  <c r="G2804" i="6"/>
  <c r="H2804" i="6"/>
  <c r="G2805" i="6"/>
  <c r="H2805" i="6"/>
  <c r="P22" i="3"/>
  <c r="Q22" i="3"/>
  <c r="Q21" i="3"/>
  <c r="G2771" i="6"/>
  <c r="G2770" i="6"/>
  <c r="G2769" i="6"/>
  <c r="G2768" i="6"/>
  <c r="G2767" i="6"/>
  <c r="G2766" i="6"/>
  <c r="G2765" i="6"/>
  <c r="G2764" i="6"/>
  <c r="G2763" i="6"/>
  <c r="G2762" i="6"/>
  <c r="G2761" i="6"/>
  <c r="G2760" i="6"/>
  <c r="G2759" i="6"/>
  <c r="G2758" i="6"/>
  <c r="G2757" i="6"/>
  <c r="G2756" i="6"/>
  <c r="G2755" i="6"/>
  <c r="G2754" i="6"/>
  <c r="G2753" i="6"/>
  <c r="G2752" i="6"/>
  <c r="G2751" i="6"/>
  <c r="G2750" i="6"/>
  <c r="G2749" i="6"/>
  <c r="G2748" i="6"/>
  <c r="G2747" i="6"/>
  <c r="G2746" i="6"/>
  <c r="G2745" i="6"/>
  <c r="G2744" i="6"/>
  <c r="G2743" i="6"/>
  <c r="G2742" i="6"/>
  <c r="G2741" i="6"/>
  <c r="G2772" i="6"/>
  <c r="H2772" i="6"/>
  <c r="H2771" i="6"/>
  <c r="H2770" i="6"/>
  <c r="H2769" i="6"/>
  <c r="H2768" i="6"/>
  <c r="H2767" i="6"/>
  <c r="H2766" i="6"/>
  <c r="H2765" i="6"/>
  <c r="H2764" i="6"/>
  <c r="H2763" i="6"/>
  <c r="H2762" i="6"/>
  <c r="H2761" i="6"/>
  <c r="H2760" i="6"/>
  <c r="H2759" i="6"/>
  <c r="H2758" i="6"/>
  <c r="H2757" i="6"/>
  <c r="H2756" i="6"/>
  <c r="H2755" i="6"/>
  <c r="H2754" i="6"/>
  <c r="H2753" i="6"/>
  <c r="H2752" i="6"/>
  <c r="H2751" i="6"/>
  <c r="H2750" i="6"/>
  <c r="H2749" i="6"/>
  <c r="H2748" i="6"/>
  <c r="H2747" i="6"/>
  <c r="H2746" i="6"/>
  <c r="H2745" i="6"/>
  <c r="H2744" i="6"/>
  <c r="H2743" i="6"/>
  <c r="G2740" i="6"/>
  <c r="H2740" i="6"/>
  <c r="G2739" i="6"/>
  <c r="H2739" i="6"/>
  <c r="G2738" i="6"/>
  <c r="H2738" i="6"/>
  <c r="G2737" i="6"/>
  <c r="H2737" i="6"/>
  <c r="G2736" i="6"/>
  <c r="H2736" i="6"/>
  <c r="G2735" i="6"/>
  <c r="G2734" i="6"/>
  <c r="H2734" i="6"/>
  <c r="G2733" i="6"/>
  <c r="H2733" i="6"/>
  <c r="G2732" i="6"/>
  <c r="H2732" i="6"/>
  <c r="G2731" i="6"/>
  <c r="H2731" i="6"/>
  <c r="G2730" i="6"/>
  <c r="H2730" i="6"/>
  <c r="G2729" i="6"/>
  <c r="H2729" i="6"/>
  <c r="G2728" i="6"/>
  <c r="H2728" i="6"/>
  <c r="G2727" i="6"/>
  <c r="H2727" i="6"/>
  <c r="G2726" i="6"/>
  <c r="H2726" i="6"/>
  <c r="G2725" i="6"/>
  <c r="H2725" i="6"/>
  <c r="G2724" i="6"/>
  <c r="H2724" i="6"/>
  <c r="G2723" i="6"/>
  <c r="H2723" i="6"/>
  <c r="G2722" i="6"/>
  <c r="H2722" i="6"/>
  <c r="G2721" i="6"/>
  <c r="H2721" i="6"/>
  <c r="G2720" i="6"/>
  <c r="H2720" i="6"/>
  <c r="G2719" i="6"/>
  <c r="H2719" i="6"/>
  <c r="G2718" i="6"/>
  <c r="H2718" i="6"/>
  <c r="G2717" i="6"/>
  <c r="H2717" i="6"/>
  <c r="G2716" i="6"/>
  <c r="H2716" i="6"/>
  <c r="G2715" i="6"/>
  <c r="H2715" i="6"/>
  <c r="G2714" i="6"/>
  <c r="H2714" i="6"/>
  <c r="G2713" i="6"/>
  <c r="H2713" i="6"/>
  <c r="G2712" i="6"/>
  <c r="H2712" i="6"/>
  <c r="G2711" i="6"/>
  <c r="H2711" i="6"/>
  <c r="AI14" i="5"/>
  <c r="AH14" i="5"/>
  <c r="AG14" i="5"/>
  <c r="AF14" i="5"/>
  <c r="AE14" i="5"/>
  <c r="AD14" i="5"/>
  <c r="AC14" i="5"/>
  <c r="AB14" i="5"/>
  <c r="AA14" i="5"/>
  <c r="Z14" i="5"/>
  <c r="Y14" i="5"/>
  <c r="X14" i="5"/>
  <c r="W14" i="5"/>
  <c r="V14" i="5"/>
  <c r="U14" i="5"/>
  <c r="T14" i="5"/>
  <c r="S14" i="5"/>
  <c r="A4" i="6"/>
  <c r="A5" i="6"/>
  <c r="A6" i="6"/>
  <c r="B3" i="6"/>
  <c r="C3" i="6"/>
  <c r="G3" i="6"/>
  <c r="H3" i="6"/>
  <c r="B4" i="6"/>
  <c r="C4" i="6"/>
  <c r="G4" i="6"/>
  <c r="H4" i="6"/>
  <c r="B5" i="6"/>
  <c r="C5" i="6"/>
  <c r="G5" i="6"/>
  <c r="H5" i="6"/>
  <c r="B6" i="6"/>
  <c r="C6" i="6"/>
  <c r="G6" i="6"/>
  <c r="H6" i="6"/>
  <c r="A7" i="6"/>
  <c r="B7" i="6"/>
  <c r="C7" i="6"/>
  <c r="G7" i="6"/>
  <c r="H7" i="6"/>
  <c r="A8" i="6"/>
  <c r="B8" i="6"/>
  <c r="C8" i="6"/>
  <c r="G8" i="6"/>
  <c r="H8" i="6"/>
  <c r="A9" i="6"/>
  <c r="B9" i="6"/>
  <c r="C9" i="6"/>
  <c r="G9" i="6"/>
  <c r="H9" i="6"/>
  <c r="A10" i="6"/>
  <c r="B10" i="6"/>
  <c r="C10" i="6"/>
  <c r="G10" i="6"/>
  <c r="H10" i="6"/>
  <c r="A11" i="6"/>
  <c r="B11" i="6"/>
  <c r="C11" i="6"/>
  <c r="G11" i="6"/>
  <c r="H11" i="6"/>
  <c r="A12" i="6"/>
  <c r="B12" i="6"/>
  <c r="C12" i="6"/>
  <c r="G12" i="6"/>
  <c r="H12" i="6"/>
  <c r="A13" i="6"/>
  <c r="B13" i="6"/>
  <c r="C13" i="6"/>
  <c r="G13" i="6"/>
  <c r="H13" i="6"/>
  <c r="A14" i="6"/>
  <c r="B14" i="6"/>
  <c r="C14" i="6"/>
  <c r="G14" i="6"/>
  <c r="H14" i="6"/>
  <c r="A15" i="6"/>
  <c r="B15" i="6"/>
  <c r="C15" i="6"/>
  <c r="G15" i="6"/>
  <c r="H15" i="6"/>
  <c r="A16" i="6"/>
  <c r="B16" i="6"/>
  <c r="C16" i="6"/>
  <c r="G16" i="6"/>
  <c r="H16" i="6"/>
  <c r="A17" i="6"/>
  <c r="B17" i="6"/>
  <c r="C17" i="6"/>
  <c r="G17" i="6"/>
  <c r="H17" i="6"/>
  <c r="A18" i="6"/>
  <c r="B18" i="6"/>
  <c r="C18" i="6"/>
  <c r="G18" i="6"/>
  <c r="H18" i="6"/>
  <c r="A19" i="6"/>
  <c r="B19" i="6"/>
  <c r="C19" i="6"/>
  <c r="G19" i="6"/>
  <c r="H19" i="6"/>
  <c r="A20" i="6"/>
  <c r="B20" i="6"/>
  <c r="C20" i="6"/>
  <c r="G20" i="6"/>
  <c r="H20" i="6"/>
  <c r="A21" i="6"/>
  <c r="B21" i="6"/>
  <c r="C21" i="6"/>
  <c r="G21" i="6"/>
  <c r="H21" i="6"/>
  <c r="A22" i="6"/>
  <c r="B22" i="6"/>
  <c r="C22" i="6"/>
  <c r="G22" i="6"/>
  <c r="H22" i="6"/>
  <c r="A23" i="6"/>
  <c r="B23" i="6"/>
  <c r="C23" i="6"/>
  <c r="G23" i="6"/>
  <c r="H23" i="6"/>
  <c r="A24" i="6"/>
  <c r="B24" i="6"/>
  <c r="C24" i="6"/>
  <c r="G24" i="6"/>
  <c r="H24" i="6"/>
  <c r="A25" i="6"/>
  <c r="B25" i="6"/>
  <c r="C25" i="6"/>
  <c r="G25" i="6"/>
  <c r="H25" i="6"/>
  <c r="A26" i="6"/>
  <c r="B26" i="6"/>
  <c r="C26" i="6"/>
  <c r="G26" i="6"/>
  <c r="H26" i="6"/>
  <c r="A27" i="6"/>
  <c r="B27" i="6"/>
  <c r="C27" i="6"/>
  <c r="G27" i="6"/>
  <c r="H27" i="6"/>
  <c r="A28" i="6"/>
  <c r="B28" i="6"/>
  <c r="C28" i="6"/>
  <c r="G28" i="6"/>
  <c r="H28" i="6"/>
  <c r="A29" i="6"/>
  <c r="B29" i="6"/>
  <c r="C29" i="6"/>
  <c r="G29" i="6"/>
  <c r="H29" i="6"/>
  <c r="A30" i="6"/>
  <c r="B30" i="6"/>
  <c r="C30" i="6"/>
  <c r="G30" i="6"/>
  <c r="H30" i="6"/>
  <c r="A31" i="6"/>
  <c r="B31" i="6"/>
  <c r="C31" i="6"/>
  <c r="G31" i="6"/>
  <c r="H31" i="6"/>
  <c r="A32" i="6"/>
  <c r="B32" i="6"/>
  <c r="C32" i="6"/>
  <c r="G32" i="6"/>
  <c r="H32" i="6"/>
  <c r="A33" i="6"/>
  <c r="B33" i="6"/>
  <c r="C33" i="6"/>
  <c r="G33" i="6"/>
  <c r="H33" i="6"/>
  <c r="A34" i="6"/>
  <c r="B34" i="6"/>
  <c r="C34" i="6"/>
  <c r="G34" i="6"/>
  <c r="H34" i="6"/>
  <c r="A35" i="6"/>
  <c r="B35" i="6"/>
  <c r="C35" i="6"/>
  <c r="G35" i="6"/>
  <c r="H35" i="6"/>
  <c r="A36" i="6"/>
  <c r="B36" i="6"/>
  <c r="C36" i="6"/>
  <c r="G36" i="6"/>
  <c r="H36" i="6"/>
  <c r="A37" i="6"/>
  <c r="B37" i="6"/>
  <c r="C37" i="6"/>
  <c r="G37" i="6"/>
  <c r="H37" i="6"/>
  <c r="A38" i="6"/>
  <c r="B38" i="6"/>
  <c r="C38" i="6"/>
  <c r="G38" i="6"/>
  <c r="H38" i="6"/>
  <c r="A39" i="6"/>
  <c r="B39" i="6"/>
  <c r="C39" i="6"/>
  <c r="G39" i="6"/>
  <c r="H39" i="6"/>
  <c r="A40" i="6"/>
  <c r="B40" i="6"/>
  <c r="C40" i="6"/>
  <c r="G40" i="6"/>
  <c r="H40" i="6"/>
  <c r="A41" i="6"/>
  <c r="B41" i="6"/>
  <c r="C41" i="6"/>
  <c r="G41" i="6"/>
  <c r="H41" i="6"/>
  <c r="A42" i="6"/>
  <c r="B42" i="6"/>
  <c r="C42" i="6"/>
  <c r="G42" i="6"/>
  <c r="H42" i="6"/>
  <c r="A43" i="6"/>
  <c r="B43" i="6"/>
  <c r="C43" i="6"/>
  <c r="G43" i="6"/>
  <c r="H43" i="6"/>
  <c r="A44" i="6"/>
  <c r="B44" i="6"/>
  <c r="C44" i="6"/>
  <c r="G44" i="6"/>
  <c r="H44" i="6"/>
  <c r="A45" i="6"/>
  <c r="B45" i="6"/>
  <c r="C45" i="6"/>
  <c r="G45" i="6"/>
  <c r="H45" i="6"/>
  <c r="A46" i="6"/>
  <c r="B46" i="6"/>
  <c r="C46" i="6"/>
  <c r="G46" i="6"/>
  <c r="H46" i="6"/>
  <c r="A47" i="6"/>
  <c r="B47" i="6"/>
  <c r="C47" i="6"/>
  <c r="G47" i="6"/>
  <c r="H47" i="6"/>
  <c r="A48" i="6"/>
  <c r="B48" i="6"/>
  <c r="C48" i="6"/>
  <c r="G48" i="6"/>
  <c r="H48" i="6"/>
  <c r="A49" i="6"/>
  <c r="B49" i="6"/>
  <c r="C49" i="6"/>
  <c r="G49" i="6"/>
  <c r="H49" i="6"/>
  <c r="A50" i="6"/>
  <c r="B50" i="6"/>
  <c r="C50" i="6"/>
  <c r="G50" i="6"/>
  <c r="H50" i="6"/>
  <c r="A51" i="6"/>
  <c r="B51" i="6"/>
  <c r="C51" i="6"/>
  <c r="G51" i="6"/>
  <c r="H51" i="6"/>
  <c r="A52" i="6"/>
  <c r="B52" i="6"/>
  <c r="C52" i="6"/>
  <c r="G52" i="6"/>
  <c r="H52" i="6"/>
  <c r="A53" i="6"/>
  <c r="B53" i="6"/>
  <c r="C53" i="6"/>
  <c r="G53" i="6"/>
  <c r="H53" i="6"/>
  <c r="A54" i="6"/>
  <c r="B54" i="6"/>
  <c r="C54" i="6"/>
  <c r="G54" i="6"/>
  <c r="H54" i="6"/>
  <c r="A55" i="6"/>
  <c r="B55" i="6"/>
  <c r="C55" i="6"/>
  <c r="G55" i="6"/>
  <c r="H55" i="6"/>
  <c r="A56" i="6"/>
  <c r="B56" i="6"/>
  <c r="C56" i="6"/>
  <c r="G56" i="6"/>
  <c r="H56" i="6"/>
  <c r="A57" i="6"/>
  <c r="B57" i="6"/>
  <c r="C57" i="6"/>
  <c r="G57" i="6"/>
  <c r="H57" i="6"/>
  <c r="A58" i="6"/>
  <c r="B58" i="6"/>
  <c r="C58" i="6"/>
  <c r="G58" i="6"/>
  <c r="H58" i="6"/>
  <c r="A59" i="6"/>
  <c r="B59" i="6"/>
  <c r="C59" i="6"/>
  <c r="G59" i="6"/>
  <c r="H59" i="6"/>
  <c r="A60" i="6"/>
  <c r="B60" i="6"/>
  <c r="C60" i="6"/>
  <c r="G60" i="6"/>
  <c r="H60" i="6"/>
  <c r="A61" i="6"/>
  <c r="B61" i="6"/>
  <c r="C61" i="6"/>
  <c r="G61" i="6"/>
  <c r="H61" i="6"/>
  <c r="A62" i="6"/>
  <c r="B62" i="6"/>
  <c r="C62" i="6"/>
  <c r="G62" i="6"/>
  <c r="H62" i="6"/>
  <c r="A63" i="6"/>
  <c r="B63" i="6"/>
  <c r="C63" i="6"/>
  <c r="G63" i="6"/>
  <c r="H63" i="6"/>
  <c r="A64" i="6"/>
  <c r="B64" i="6"/>
  <c r="C64" i="6"/>
  <c r="G64" i="6"/>
  <c r="H64" i="6"/>
  <c r="A65" i="6"/>
  <c r="B65" i="6"/>
  <c r="C65" i="6"/>
  <c r="G65" i="6"/>
  <c r="H65" i="6"/>
  <c r="A66" i="6"/>
  <c r="B66" i="6"/>
  <c r="C66" i="6"/>
  <c r="G66" i="6"/>
  <c r="H66" i="6"/>
  <c r="A67" i="6"/>
  <c r="B67" i="6"/>
  <c r="C67" i="6"/>
  <c r="G67" i="6"/>
  <c r="H67" i="6"/>
  <c r="A68" i="6"/>
  <c r="B68" i="6"/>
  <c r="C68" i="6"/>
  <c r="G68" i="6"/>
  <c r="H68" i="6"/>
  <c r="A69" i="6"/>
  <c r="B69" i="6"/>
  <c r="C69" i="6"/>
  <c r="G69" i="6"/>
  <c r="H69" i="6"/>
  <c r="A70" i="6"/>
  <c r="B70" i="6"/>
  <c r="C70" i="6"/>
  <c r="G70" i="6"/>
  <c r="H70" i="6"/>
  <c r="A71" i="6"/>
  <c r="B71" i="6"/>
  <c r="C71" i="6"/>
  <c r="G71" i="6"/>
  <c r="H71" i="6"/>
  <c r="A72" i="6"/>
  <c r="B72" i="6"/>
  <c r="C72" i="6"/>
  <c r="G72" i="6"/>
  <c r="H72" i="6"/>
  <c r="A73" i="6"/>
  <c r="B73" i="6"/>
  <c r="C73" i="6"/>
  <c r="G73" i="6"/>
  <c r="H73" i="6"/>
  <c r="A74" i="6"/>
  <c r="B74" i="6"/>
  <c r="C74" i="6"/>
  <c r="G74" i="6"/>
  <c r="H74" i="6"/>
  <c r="A75" i="6"/>
  <c r="B75" i="6"/>
  <c r="C75" i="6"/>
  <c r="G75" i="6"/>
  <c r="H75" i="6"/>
  <c r="A76" i="6"/>
  <c r="B76" i="6"/>
  <c r="C76" i="6"/>
  <c r="G76" i="6"/>
  <c r="H76" i="6"/>
  <c r="A77" i="6"/>
  <c r="B77" i="6"/>
  <c r="C77" i="6"/>
  <c r="G77" i="6"/>
  <c r="H77" i="6"/>
  <c r="A78" i="6"/>
  <c r="B78" i="6"/>
  <c r="C78" i="6"/>
  <c r="G78" i="6"/>
  <c r="H78" i="6"/>
  <c r="A79" i="6"/>
  <c r="B79" i="6"/>
  <c r="C79" i="6"/>
  <c r="G79" i="6"/>
  <c r="H79" i="6"/>
  <c r="A80" i="6"/>
  <c r="B80" i="6"/>
  <c r="C80" i="6"/>
  <c r="G80" i="6"/>
  <c r="H80" i="6"/>
  <c r="A81" i="6"/>
  <c r="B81" i="6"/>
  <c r="C81" i="6"/>
  <c r="G81" i="6"/>
  <c r="H81" i="6"/>
  <c r="A82" i="6"/>
  <c r="B82" i="6"/>
  <c r="C82" i="6"/>
  <c r="G82" i="6"/>
  <c r="H82" i="6"/>
  <c r="A83" i="6"/>
  <c r="B83" i="6"/>
  <c r="C83" i="6"/>
  <c r="G83" i="6"/>
  <c r="H83" i="6"/>
  <c r="A84" i="6"/>
  <c r="B84" i="6"/>
  <c r="C84" i="6"/>
  <c r="G84" i="6"/>
  <c r="H84" i="6"/>
  <c r="A85" i="6"/>
  <c r="B85" i="6"/>
  <c r="C85" i="6"/>
  <c r="G85" i="6"/>
  <c r="H85" i="6"/>
  <c r="A86" i="6"/>
  <c r="B86" i="6"/>
  <c r="C86" i="6"/>
  <c r="G86" i="6"/>
  <c r="H86" i="6"/>
  <c r="A87" i="6"/>
  <c r="B87" i="6"/>
  <c r="C87" i="6"/>
  <c r="G87" i="6"/>
  <c r="H87" i="6"/>
  <c r="A88" i="6"/>
  <c r="B88" i="6"/>
  <c r="C88" i="6"/>
  <c r="G88" i="6"/>
  <c r="H88" i="6"/>
  <c r="A89" i="6"/>
  <c r="B89" i="6"/>
  <c r="C89" i="6"/>
  <c r="G89" i="6"/>
  <c r="H89" i="6"/>
  <c r="A90" i="6"/>
  <c r="B90" i="6"/>
  <c r="C90" i="6"/>
  <c r="G90" i="6"/>
  <c r="H90" i="6"/>
  <c r="A91" i="6"/>
  <c r="B91" i="6"/>
  <c r="C91" i="6"/>
  <c r="G91" i="6"/>
  <c r="H91" i="6"/>
  <c r="A92" i="6"/>
  <c r="B92" i="6"/>
  <c r="C92" i="6"/>
  <c r="G92" i="6"/>
  <c r="H92" i="6"/>
  <c r="A93" i="6"/>
  <c r="B93" i="6"/>
  <c r="C93" i="6"/>
  <c r="G93" i="6"/>
  <c r="H93" i="6"/>
  <c r="A94" i="6"/>
  <c r="B94" i="6"/>
  <c r="C94" i="6"/>
  <c r="G94" i="6"/>
  <c r="H94" i="6"/>
  <c r="A95" i="6"/>
  <c r="B95" i="6"/>
  <c r="C95" i="6"/>
  <c r="G95" i="6"/>
  <c r="H95" i="6"/>
  <c r="A96" i="6"/>
  <c r="B96" i="6"/>
  <c r="C96" i="6"/>
  <c r="G96" i="6"/>
  <c r="H96" i="6"/>
  <c r="A97" i="6"/>
  <c r="B97" i="6"/>
  <c r="C97" i="6"/>
  <c r="G97" i="6"/>
  <c r="H97" i="6"/>
  <c r="A98" i="6"/>
  <c r="B98" i="6"/>
  <c r="C98" i="6"/>
  <c r="G98" i="6"/>
  <c r="H98" i="6"/>
  <c r="A99" i="6"/>
  <c r="B99" i="6"/>
  <c r="C99" i="6"/>
  <c r="G99" i="6"/>
  <c r="H99" i="6"/>
  <c r="A100" i="6"/>
  <c r="B100" i="6"/>
  <c r="C100" i="6"/>
  <c r="G100" i="6"/>
  <c r="H100" i="6"/>
  <c r="A101" i="6"/>
  <c r="B101" i="6"/>
  <c r="C101" i="6"/>
  <c r="G101" i="6"/>
  <c r="H101" i="6"/>
  <c r="A102" i="6"/>
  <c r="B102" i="6"/>
  <c r="C102" i="6"/>
  <c r="G102" i="6"/>
  <c r="H102" i="6"/>
  <c r="A103" i="6"/>
  <c r="B103" i="6"/>
  <c r="C103" i="6"/>
  <c r="G103" i="6"/>
  <c r="H103" i="6"/>
  <c r="A104" i="6"/>
  <c r="B104" i="6"/>
  <c r="C104" i="6"/>
  <c r="G104" i="6"/>
  <c r="H104" i="6"/>
  <c r="A105" i="6"/>
  <c r="B105" i="6"/>
  <c r="C105" i="6"/>
  <c r="G105" i="6"/>
  <c r="H105" i="6"/>
  <c r="A106" i="6"/>
  <c r="B106" i="6"/>
  <c r="C106" i="6"/>
  <c r="G106" i="6"/>
  <c r="H106" i="6"/>
  <c r="A107" i="6"/>
  <c r="B107" i="6"/>
  <c r="C107" i="6"/>
  <c r="G107" i="6"/>
  <c r="H107" i="6"/>
  <c r="A108" i="6"/>
  <c r="B108" i="6"/>
  <c r="C108" i="6"/>
  <c r="G108" i="6"/>
  <c r="H108" i="6"/>
  <c r="A109" i="6"/>
  <c r="B109" i="6"/>
  <c r="C109" i="6"/>
  <c r="G109" i="6"/>
  <c r="H109" i="6"/>
  <c r="A110" i="6"/>
  <c r="B110" i="6"/>
  <c r="C110" i="6"/>
  <c r="G110" i="6"/>
  <c r="H110" i="6"/>
  <c r="A111" i="6"/>
  <c r="B111" i="6"/>
  <c r="C111" i="6"/>
  <c r="G111" i="6"/>
  <c r="H111" i="6"/>
  <c r="A112" i="6"/>
  <c r="B112" i="6"/>
  <c r="C112" i="6"/>
  <c r="G112" i="6"/>
  <c r="H112" i="6"/>
  <c r="A113" i="6"/>
  <c r="B113" i="6"/>
  <c r="C113" i="6"/>
  <c r="G113" i="6"/>
  <c r="H113" i="6"/>
  <c r="A114" i="6"/>
  <c r="B114" i="6"/>
  <c r="C114" i="6"/>
  <c r="G114" i="6"/>
  <c r="H114" i="6"/>
  <c r="A115" i="6"/>
  <c r="B115" i="6"/>
  <c r="C115" i="6"/>
  <c r="G115" i="6"/>
  <c r="H115" i="6"/>
  <c r="A116" i="6"/>
  <c r="B116" i="6"/>
  <c r="C116" i="6"/>
  <c r="G116" i="6"/>
  <c r="H116" i="6"/>
  <c r="A117" i="6"/>
  <c r="B117" i="6"/>
  <c r="C117" i="6"/>
  <c r="G117" i="6"/>
  <c r="H117" i="6"/>
  <c r="A118" i="6"/>
  <c r="B118" i="6"/>
  <c r="C118" i="6"/>
  <c r="G118" i="6"/>
  <c r="H118" i="6"/>
  <c r="A119" i="6"/>
  <c r="B119" i="6"/>
  <c r="C119" i="6"/>
  <c r="G119" i="6"/>
  <c r="H119" i="6"/>
  <c r="A120" i="6"/>
  <c r="B120" i="6"/>
  <c r="C120" i="6"/>
  <c r="G120" i="6"/>
  <c r="H120" i="6"/>
  <c r="A121" i="6"/>
  <c r="B121" i="6"/>
  <c r="C121" i="6"/>
  <c r="G121" i="6"/>
  <c r="H121" i="6"/>
  <c r="A122" i="6"/>
  <c r="B122" i="6"/>
  <c r="C122" i="6"/>
  <c r="G122" i="6"/>
  <c r="H122" i="6"/>
  <c r="A123" i="6"/>
  <c r="B123" i="6"/>
  <c r="C123" i="6"/>
  <c r="G123" i="6"/>
  <c r="H123" i="6"/>
  <c r="A124" i="6"/>
  <c r="B124" i="6"/>
  <c r="C124" i="6"/>
  <c r="G124" i="6"/>
  <c r="H124" i="6"/>
  <c r="A125" i="6"/>
  <c r="B125" i="6"/>
  <c r="C125" i="6"/>
  <c r="G125" i="6"/>
  <c r="H125" i="6"/>
  <c r="A126" i="6"/>
  <c r="B126" i="6"/>
  <c r="C126" i="6"/>
  <c r="G126" i="6"/>
  <c r="H126" i="6"/>
  <c r="A127" i="6"/>
  <c r="B127" i="6"/>
  <c r="C127" i="6"/>
  <c r="G127" i="6"/>
  <c r="H127" i="6"/>
  <c r="A128" i="6"/>
  <c r="B128" i="6"/>
  <c r="C128" i="6"/>
  <c r="G128" i="6"/>
  <c r="H128" i="6"/>
  <c r="A129" i="6"/>
  <c r="B129" i="6"/>
  <c r="C129" i="6"/>
  <c r="G129" i="6"/>
  <c r="H129" i="6"/>
  <c r="A130" i="6"/>
  <c r="B130" i="6"/>
  <c r="C130" i="6"/>
  <c r="G130" i="6"/>
  <c r="H130" i="6"/>
  <c r="A131" i="6"/>
  <c r="B131" i="6"/>
  <c r="C131" i="6"/>
  <c r="G131" i="6"/>
  <c r="H131" i="6"/>
  <c r="A132" i="6"/>
  <c r="B132" i="6"/>
  <c r="C132" i="6"/>
  <c r="G132" i="6"/>
  <c r="H132" i="6"/>
  <c r="A133" i="6"/>
  <c r="B133" i="6"/>
  <c r="C133" i="6"/>
  <c r="G133" i="6"/>
  <c r="H133" i="6"/>
  <c r="A134" i="6"/>
  <c r="B134" i="6"/>
  <c r="C134" i="6"/>
  <c r="G134" i="6"/>
  <c r="H134" i="6"/>
  <c r="A135" i="6"/>
  <c r="B135" i="6"/>
  <c r="C135" i="6"/>
  <c r="G135" i="6"/>
  <c r="H135" i="6"/>
  <c r="A136" i="6"/>
  <c r="B136" i="6"/>
  <c r="C136" i="6"/>
  <c r="G136" i="6"/>
  <c r="H136" i="6"/>
  <c r="A137" i="6"/>
  <c r="B137" i="6"/>
  <c r="C137" i="6"/>
  <c r="G137" i="6"/>
  <c r="H137" i="6"/>
  <c r="A138" i="6"/>
  <c r="B138" i="6"/>
  <c r="C138" i="6"/>
  <c r="G138" i="6"/>
  <c r="H138" i="6"/>
  <c r="A139" i="6"/>
  <c r="B139" i="6"/>
  <c r="C139" i="6"/>
  <c r="G139" i="6"/>
  <c r="H139" i="6"/>
  <c r="A140" i="6"/>
  <c r="B140" i="6"/>
  <c r="C140" i="6"/>
  <c r="G140" i="6"/>
  <c r="H140" i="6"/>
  <c r="A141" i="6"/>
  <c r="B141" i="6"/>
  <c r="C141" i="6"/>
  <c r="G141" i="6"/>
  <c r="H141" i="6"/>
  <c r="A142" i="6"/>
  <c r="B142" i="6"/>
  <c r="C142" i="6"/>
  <c r="G142" i="6"/>
  <c r="H142" i="6"/>
  <c r="A143" i="6"/>
  <c r="B143" i="6"/>
  <c r="C143" i="6"/>
  <c r="G143" i="6"/>
  <c r="H143" i="6"/>
  <c r="A144" i="6"/>
  <c r="B144" i="6"/>
  <c r="C144" i="6"/>
  <c r="G144" i="6"/>
  <c r="H144" i="6"/>
  <c r="A145" i="6"/>
  <c r="B145" i="6"/>
  <c r="C145" i="6"/>
  <c r="G145" i="6"/>
  <c r="H145" i="6"/>
  <c r="A146" i="6"/>
  <c r="B146" i="6"/>
  <c r="C146" i="6"/>
  <c r="G146" i="6"/>
  <c r="H146" i="6"/>
  <c r="A147" i="6"/>
  <c r="B147" i="6"/>
  <c r="C147" i="6"/>
  <c r="G147" i="6"/>
  <c r="H147" i="6"/>
  <c r="A148" i="6"/>
  <c r="B148" i="6"/>
  <c r="C148" i="6"/>
  <c r="G148" i="6"/>
  <c r="H148" i="6"/>
  <c r="A149" i="6"/>
  <c r="B149" i="6"/>
  <c r="C149" i="6"/>
  <c r="G149" i="6"/>
  <c r="H149" i="6"/>
  <c r="A150" i="6"/>
  <c r="B150" i="6"/>
  <c r="C150" i="6"/>
  <c r="G150" i="6"/>
  <c r="H150" i="6"/>
  <c r="A151" i="6"/>
  <c r="B151" i="6"/>
  <c r="C151" i="6"/>
  <c r="G151" i="6"/>
  <c r="H151" i="6"/>
  <c r="A152" i="6"/>
  <c r="B152" i="6"/>
  <c r="C152" i="6"/>
  <c r="G152" i="6"/>
  <c r="H152" i="6"/>
  <c r="A153" i="6"/>
  <c r="B153" i="6"/>
  <c r="C153" i="6"/>
  <c r="G153" i="6"/>
  <c r="H153" i="6"/>
  <c r="A154" i="6"/>
  <c r="B154" i="6"/>
  <c r="C154" i="6"/>
  <c r="G154" i="6"/>
  <c r="H154" i="6"/>
  <c r="A155" i="6"/>
  <c r="B155" i="6"/>
  <c r="C155" i="6"/>
  <c r="G155" i="6"/>
  <c r="H155" i="6"/>
  <c r="A156" i="6"/>
  <c r="B156" i="6"/>
  <c r="C156" i="6"/>
  <c r="G156" i="6"/>
  <c r="H156" i="6"/>
  <c r="A157" i="6"/>
  <c r="B157" i="6"/>
  <c r="C157" i="6"/>
  <c r="G157" i="6"/>
  <c r="H157" i="6"/>
  <c r="A158" i="6"/>
  <c r="B158" i="6"/>
  <c r="C158" i="6"/>
  <c r="G158" i="6"/>
  <c r="H158" i="6"/>
  <c r="A159" i="6"/>
  <c r="B159" i="6"/>
  <c r="C159" i="6"/>
  <c r="G159" i="6"/>
  <c r="H159" i="6"/>
  <c r="A160" i="6"/>
  <c r="B160" i="6"/>
  <c r="C160" i="6"/>
  <c r="G160" i="6"/>
  <c r="H160" i="6"/>
  <c r="A161" i="6"/>
  <c r="B161" i="6"/>
  <c r="C161" i="6"/>
  <c r="G161" i="6"/>
  <c r="H161" i="6"/>
  <c r="A162" i="6"/>
  <c r="B162" i="6"/>
  <c r="C162" i="6"/>
  <c r="G162" i="6"/>
  <c r="H162" i="6"/>
  <c r="A163" i="6"/>
  <c r="B163" i="6"/>
  <c r="C163" i="6"/>
  <c r="G163" i="6"/>
  <c r="H163" i="6"/>
  <c r="A164" i="6"/>
  <c r="B164" i="6"/>
  <c r="C164" i="6"/>
  <c r="G164" i="6"/>
  <c r="H164" i="6"/>
  <c r="A165" i="6"/>
  <c r="B165" i="6"/>
  <c r="C165" i="6"/>
  <c r="G165" i="6"/>
  <c r="H165" i="6"/>
  <c r="A166" i="6"/>
  <c r="B166" i="6"/>
  <c r="C166" i="6"/>
  <c r="G166" i="6"/>
  <c r="H166" i="6"/>
  <c r="A167" i="6"/>
  <c r="B167" i="6"/>
  <c r="C167" i="6"/>
  <c r="G167" i="6"/>
  <c r="H167" i="6"/>
  <c r="A168" i="6"/>
  <c r="B168" i="6"/>
  <c r="C168" i="6"/>
  <c r="G168" i="6"/>
  <c r="H168" i="6"/>
  <c r="A169" i="6"/>
  <c r="B169" i="6"/>
  <c r="C169" i="6"/>
  <c r="G169" i="6"/>
  <c r="H169" i="6"/>
  <c r="A170" i="6"/>
  <c r="B170" i="6"/>
  <c r="C170" i="6"/>
  <c r="G170" i="6"/>
  <c r="H170" i="6"/>
  <c r="A171" i="6"/>
  <c r="B171" i="6"/>
  <c r="C171" i="6"/>
  <c r="G171" i="6"/>
  <c r="H171" i="6"/>
  <c r="A172" i="6"/>
  <c r="B172" i="6"/>
  <c r="C172" i="6"/>
  <c r="G172" i="6"/>
  <c r="H172" i="6"/>
  <c r="A173" i="6"/>
  <c r="B173" i="6"/>
  <c r="C173" i="6"/>
  <c r="G173" i="6"/>
  <c r="H173" i="6"/>
  <c r="A174" i="6"/>
  <c r="B174" i="6"/>
  <c r="C174" i="6"/>
  <c r="G174" i="6"/>
  <c r="H174" i="6"/>
  <c r="A175" i="6"/>
  <c r="B175" i="6"/>
  <c r="C175" i="6"/>
  <c r="G175" i="6"/>
  <c r="H175" i="6"/>
  <c r="A176" i="6"/>
  <c r="B176" i="6"/>
  <c r="C176" i="6"/>
  <c r="G176" i="6"/>
  <c r="H176" i="6"/>
  <c r="A177" i="6"/>
  <c r="B177" i="6"/>
  <c r="C177" i="6"/>
  <c r="G177" i="6"/>
  <c r="H177" i="6"/>
  <c r="A178" i="6"/>
  <c r="B178" i="6"/>
  <c r="C178" i="6"/>
  <c r="G178" i="6"/>
  <c r="H178" i="6"/>
  <c r="A179" i="6"/>
  <c r="B179" i="6"/>
  <c r="C179" i="6"/>
  <c r="G179" i="6"/>
  <c r="H179" i="6"/>
  <c r="A180" i="6"/>
  <c r="B180" i="6"/>
  <c r="C180" i="6"/>
  <c r="G180" i="6"/>
  <c r="H180" i="6"/>
  <c r="A181" i="6"/>
  <c r="B181" i="6"/>
  <c r="C181" i="6"/>
  <c r="G181" i="6"/>
  <c r="H181" i="6"/>
  <c r="A182" i="6"/>
  <c r="B182" i="6"/>
  <c r="C182" i="6"/>
  <c r="G182" i="6"/>
  <c r="H182" i="6"/>
  <c r="A183" i="6"/>
  <c r="B183" i="6"/>
  <c r="C183" i="6"/>
  <c r="G183" i="6"/>
  <c r="H183" i="6"/>
  <c r="A184" i="6"/>
  <c r="B184" i="6"/>
  <c r="C184" i="6"/>
  <c r="G184" i="6"/>
  <c r="H184" i="6"/>
  <c r="A185" i="6"/>
  <c r="B185" i="6"/>
  <c r="C185" i="6"/>
  <c r="G185" i="6"/>
  <c r="H185" i="6"/>
  <c r="A186" i="6"/>
  <c r="B186" i="6"/>
  <c r="C186" i="6"/>
  <c r="G186" i="6"/>
  <c r="H186" i="6"/>
  <c r="A187" i="6"/>
  <c r="B187" i="6"/>
  <c r="C187" i="6"/>
  <c r="G187" i="6"/>
  <c r="H187" i="6"/>
  <c r="A188" i="6"/>
  <c r="B188" i="6"/>
  <c r="C188" i="6"/>
  <c r="G188" i="6"/>
  <c r="H188" i="6"/>
  <c r="A189" i="6"/>
  <c r="B189" i="6"/>
  <c r="C189" i="6"/>
  <c r="G189" i="6"/>
  <c r="H189" i="6"/>
  <c r="A190" i="6"/>
  <c r="B190" i="6"/>
  <c r="C190" i="6"/>
  <c r="G190" i="6"/>
  <c r="H190" i="6"/>
  <c r="A191" i="6"/>
  <c r="B191" i="6"/>
  <c r="C191" i="6"/>
  <c r="G191" i="6"/>
  <c r="H191" i="6"/>
  <c r="A192" i="6"/>
  <c r="B192" i="6"/>
  <c r="C192" i="6"/>
  <c r="G192" i="6"/>
  <c r="H192" i="6"/>
  <c r="A193" i="6"/>
  <c r="B193" i="6"/>
  <c r="C193" i="6"/>
  <c r="G193" i="6"/>
  <c r="H193" i="6"/>
  <c r="A194" i="6"/>
  <c r="B194" i="6"/>
  <c r="C194" i="6"/>
  <c r="G194" i="6"/>
  <c r="H194" i="6"/>
  <c r="A195" i="6"/>
  <c r="B195" i="6"/>
  <c r="C195" i="6"/>
  <c r="G195" i="6"/>
  <c r="H195" i="6"/>
  <c r="A196" i="6"/>
  <c r="B196" i="6"/>
  <c r="C196" i="6"/>
  <c r="G196" i="6"/>
  <c r="H196" i="6"/>
  <c r="A197" i="6"/>
  <c r="B197" i="6"/>
  <c r="C197" i="6"/>
  <c r="G197" i="6"/>
  <c r="H197" i="6"/>
  <c r="A198" i="6"/>
  <c r="B198" i="6"/>
  <c r="C198" i="6"/>
  <c r="G198" i="6"/>
  <c r="H198" i="6"/>
  <c r="A199" i="6"/>
  <c r="B199" i="6"/>
  <c r="C199" i="6"/>
  <c r="G199" i="6"/>
  <c r="H199" i="6"/>
  <c r="A200" i="6"/>
  <c r="B200" i="6"/>
  <c r="C200" i="6"/>
  <c r="G200" i="6"/>
  <c r="H200" i="6"/>
  <c r="A201" i="6"/>
  <c r="B201" i="6"/>
  <c r="C201" i="6"/>
  <c r="G201" i="6"/>
  <c r="H201" i="6"/>
  <c r="A202" i="6"/>
  <c r="B202" i="6"/>
  <c r="C202" i="6"/>
  <c r="G202" i="6"/>
  <c r="H202" i="6"/>
  <c r="A203" i="6"/>
  <c r="B203" i="6"/>
  <c r="C203" i="6"/>
  <c r="G203" i="6"/>
  <c r="H203" i="6"/>
  <c r="A204" i="6"/>
  <c r="B204" i="6"/>
  <c r="C204" i="6"/>
  <c r="G204" i="6"/>
  <c r="H204" i="6"/>
  <c r="A205" i="6"/>
  <c r="B205" i="6"/>
  <c r="C205" i="6"/>
  <c r="G205" i="6"/>
  <c r="H205" i="6"/>
  <c r="A206" i="6"/>
  <c r="B206" i="6"/>
  <c r="C206" i="6"/>
  <c r="G206" i="6"/>
  <c r="H206" i="6"/>
  <c r="A207" i="6"/>
  <c r="B207" i="6"/>
  <c r="C207" i="6"/>
  <c r="G207" i="6"/>
  <c r="H207" i="6"/>
  <c r="A208" i="6"/>
  <c r="B208" i="6"/>
  <c r="C208" i="6"/>
  <c r="G208" i="6"/>
  <c r="H208" i="6"/>
  <c r="A209" i="6"/>
  <c r="B209" i="6"/>
  <c r="C209" i="6"/>
  <c r="G209" i="6"/>
  <c r="H209" i="6"/>
  <c r="A210" i="6"/>
  <c r="B210" i="6"/>
  <c r="C210" i="6"/>
  <c r="G210" i="6"/>
  <c r="H210" i="6"/>
  <c r="A211" i="6"/>
  <c r="B211" i="6"/>
  <c r="C211" i="6"/>
  <c r="G211" i="6"/>
  <c r="H211" i="6"/>
  <c r="A212" i="6"/>
  <c r="B212" i="6"/>
  <c r="C212" i="6"/>
  <c r="G212" i="6"/>
  <c r="H212" i="6"/>
  <c r="A213" i="6"/>
  <c r="B213" i="6"/>
  <c r="C213" i="6"/>
  <c r="G213" i="6"/>
  <c r="H213" i="6"/>
  <c r="A214" i="6"/>
  <c r="B214" i="6"/>
  <c r="C214" i="6"/>
  <c r="G214" i="6"/>
  <c r="H214" i="6"/>
  <c r="A215" i="6"/>
  <c r="B215" i="6"/>
  <c r="C215" i="6"/>
  <c r="G215" i="6"/>
  <c r="H215" i="6"/>
  <c r="A216" i="6"/>
  <c r="B216" i="6"/>
  <c r="C216" i="6"/>
  <c r="G216" i="6"/>
  <c r="H216" i="6"/>
  <c r="A217" i="6"/>
  <c r="B217" i="6"/>
  <c r="C217" i="6"/>
  <c r="G217" i="6"/>
  <c r="H217" i="6"/>
  <c r="A218" i="6"/>
  <c r="B218" i="6"/>
  <c r="C218" i="6"/>
  <c r="G218" i="6"/>
  <c r="H218" i="6"/>
  <c r="A219" i="6"/>
  <c r="B219" i="6"/>
  <c r="C219" i="6"/>
  <c r="G219" i="6"/>
  <c r="H219" i="6"/>
  <c r="A220" i="6"/>
  <c r="B220" i="6"/>
  <c r="C220" i="6"/>
  <c r="G220" i="6"/>
  <c r="H220" i="6"/>
  <c r="A221" i="6"/>
  <c r="B221" i="6"/>
  <c r="C221" i="6"/>
  <c r="G221" i="6"/>
  <c r="H221" i="6"/>
  <c r="A222" i="6"/>
  <c r="B222" i="6"/>
  <c r="C222" i="6"/>
  <c r="G222" i="6"/>
  <c r="H222" i="6"/>
  <c r="A223" i="6"/>
  <c r="B223" i="6"/>
  <c r="C223" i="6"/>
  <c r="G223" i="6"/>
  <c r="H223" i="6"/>
  <c r="A224" i="6"/>
  <c r="B224" i="6"/>
  <c r="C224" i="6"/>
  <c r="G224" i="6"/>
  <c r="H224" i="6"/>
  <c r="A225" i="6"/>
  <c r="B225" i="6"/>
  <c r="C225" i="6"/>
  <c r="G225" i="6"/>
  <c r="H225" i="6"/>
  <c r="A226" i="6"/>
  <c r="B226" i="6"/>
  <c r="C226" i="6"/>
  <c r="G226" i="6"/>
  <c r="H226" i="6"/>
  <c r="A227" i="6"/>
  <c r="B227" i="6"/>
  <c r="C227" i="6"/>
  <c r="G227" i="6"/>
  <c r="H227" i="6"/>
  <c r="A228" i="6"/>
  <c r="B228" i="6"/>
  <c r="C228" i="6"/>
  <c r="G228" i="6"/>
  <c r="H228" i="6"/>
  <c r="A229" i="6"/>
  <c r="B229" i="6"/>
  <c r="C229" i="6"/>
  <c r="G229" i="6"/>
  <c r="H229" i="6"/>
  <c r="A230" i="6"/>
  <c r="B230" i="6"/>
  <c r="C230" i="6"/>
  <c r="G230" i="6"/>
  <c r="H230" i="6"/>
  <c r="A231" i="6"/>
  <c r="B231" i="6"/>
  <c r="C231" i="6"/>
  <c r="G231" i="6"/>
  <c r="H231" i="6"/>
  <c r="A232" i="6"/>
  <c r="B232" i="6"/>
  <c r="C232" i="6"/>
  <c r="G232" i="6"/>
  <c r="H232" i="6"/>
  <c r="A233" i="6"/>
  <c r="B233" i="6"/>
  <c r="C233" i="6"/>
  <c r="G233" i="6"/>
  <c r="H233" i="6"/>
  <c r="A234" i="6"/>
  <c r="B234" i="6"/>
  <c r="C234" i="6"/>
  <c r="G234" i="6"/>
  <c r="H234" i="6"/>
  <c r="A235" i="6"/>
  <c r="B235" i="6"/>
  <c r="C235" i="6"/>
  <c r="G235" i="6"/>
  <c r="H235" i="6"/>
  <c r="A236" i="6"/>
  <c r="B236" i="6"/>
  <c r="C236" i="6"/>
  <c r="G236" i="6"/>
  <c r="H236" i="6"/>
  <c r="A237" i="6"/>
  <c r="B237" i="6"/>
  <c r="C237" i="6"/>
  <c r="G237" i="6"/>
  <c r="H237" i="6"/>
  <c r="A238" i="6"/>
  <c r="B238" i="6"/>
  <c r="C238" i="6"/>
  <c r="G238" i="6"/>
  <c r="H238" i="6"/>
  <c r="A239" i="6"/>
  <c r="B239" i="6"/>
  <c r="C239" i="6"/>
  <c r="G239" i="6"/>
  <c r="H239" i="6"/>
  <c r="A240" i="6"/>
  <c r="B240" i="6"/>
  <c r="C240" i="6"/>
  <c r="G240" i="6"/>
  <c r="H240" i="6"/>
  <c r="A241" i="6"/>
  <c r="B241" i="6"/>
  <c r="C241" i="6"/>
  <c r="G241" i="6"/>
  <c r="H241" i="6"/>
  <c r="A242" i="6"/>
  <c r="B242" i="6"/>
  <c r="C242" i="6"/>
  <c r="G242" i="6"/>
  <c r="H242" i="6"/>
  <c r="A243" i="6"/>
  <c r="B243" i="6"/>
  <c r="C243" i="6"/>
  <c r="G243" i="6"/>
  <c r="H243" i="6"/>
  <c r="A244" i="6"/>
  <c r="B244" i="6"/>
  <c r="C244" i="6"/>
  <c r="G244" i="6"/>
  <c r="H244" i="6"/>
  <c r="A245" i="6"/>
  <c r="B245" i="6"/>
  <c r="C245" i="6"/>
  <c r="G245" i="6"/>
  <c r="H245" i="6"/>
  <c r="A246" i="6"/>
  <c r="B246" i="6"/>
  <c r="C246" i="6"/>
  <c r="G246" i="6"/>
  <c r="H246" i="6"/>
  <c r="A247" i="6"/>
  <c r="B247" i="6"/>
  <c r="C247" i="6"/>
  <c r="G247" i="6"/>
  <c r="H247" i="6"/>
  <c r="A248" i="6"/>
  <c r="B248" i="6"/>
  <c r="C248" i="6"/>
  <c r="G248" i="6"/>
  <c r="H248" i="6"/>
  <c r="A249" i="6"/>
  <c r="B249" i="6"/>
  <c r="C249" i="6"/>
  <c r="G249" i="6"/>
  <c r="H249" i="6"/>
  <c r="A250" i="6"/>
  <c r="B250" i="6"/>
  <c r="C250" i="6"/>
  <c r="G250" i="6"/>
  <c r="H250" i="6"/>
  <c r="A251" i="6"/>
  <c r="B251" i="6"/>
  <c r="C251" i="6"/>
  <c r="G251" i="6"/>
  <c r="H251" i="6"/>
  <c r="A252" i="6"/>
  <c r="B252" i="6"/>
  <c r="C252" i="6"/>
  <c r="G252" i="6"/>
  <c r="H252" i="6"/>
  <c r="A253" i="6"/>
  <c r="B253" i="6"/>
  <c r="C253" i="6"/>
  <c r="G253" i="6"/>
  <c r="H253" i="6"/>
  <c r="A254" i="6"/>
  <c r="B254" i="6"/>
  <c r="C254" i="6"/>
  <c r="G254" i="6"/>
  <c r="H254" i="6"/>
  <c r="A255" i="6"/>
  <c r="B255" i="6"/>
  <c r="C255" i="6"/>
  <c r="G255" i="6"/>
  <c r="H255" i="6"/>
  <c r="A256" i="6"/>
  <c r="B256" i="6"/>
  <c r="C256" i="6"/>
  <c r="G256" i="6"/>
  <c r="H256" i="6"/>
  <c r="A257" i="6"/>
  <c r="B257" i="6"/>
  <c r="C257" i="6"/>
  <c r="G257" i="6"/>
  <c r="H257" i="6"/>
  <c r="A258" i="6"/>
  <c r="B258" i="6"/>
  <c r="C258" i="6"/>
  <c r="G258" i="6"/>
  <c r="H258" i="6"/>
  <c r="A259" i="6"/>
  <c r="B259" i="6"/>
  <c r="C259" i="6"/>
  <c r="G259" i="6"/>
  <c r="H259" i="6"/>
  <c r="A260" i="6"/>
  <c r="B260" i="6"/>
  <c r="C260" i="6"/>
  <c r="G260" i="6"/>
  <c r="H260" i="6"/>
  <c r="A261" i="6"/>
  <c r="B261" i="6"/>
  <c r="C261" i="6"/>
  <c r="G261" i="6"/>
  <c r="H261" i="6"/>
  <c r="A262" i="6"/>
  <c r="B262" i="6"/>
  <c r="C262" i="6"/>
  <c r="G262" i="6"/>
  <c r="H262" i="6"/>
  <c r="A263" i="6"/>
  <c r="B263" i="6"/>
  <c r="C263" i="6"/>
  <c r="G263" i="6"/>
  <c r="H263" i="6"/>
  <c r="A264" i="6"/>
  <c r="B264" i="6"/>
  <c r="C264" i="6"/>
  <c r="G264" i="6"/>
  <c r="H264" i="6"/>
  <c r="A265" i="6"/>
  <c r="B265" i="6"/>
  <c r="C265" i="6"/>
  <c r="G265" i="6"/>
  <c r="H265" i="6"/>
  <c r="A266" i="6"/>
  <c r="B266" i="6"/>
  <c r="C266" i="6"/>
  <c r="G266" i="6"/>
  <c r="H266" i="6"/>
  <c r="A267" i="6"/>
  <c r="B267" i="6"/>
  <c r="C267" i="6"/>
  <c r="G267" i="6"/>
  <c r="H267" i="6"/>
  <c r="A268" i="6"/>
  <c r="B268" i="6"/>
  <c r="C268" i="6"/>
  <c r="G268" i="6"/>
  <c r="H268" i="6"/>
  <c r="A269" i="6"/>
  <c r="B269" i="6"/>
  <c r="C269" i="6"/>
  <c r="G269" i="6"/>
  <c r="H269" i="6"/>
  <c r="A270" i="6"/>
  <c r="B270" i="6"/>
  <c r="C270" i="6"/>
  <c r="G270" i="6"/>
  <c r="H270" i="6"/>
  <c r="A271" i="6"/>
  <c r="B271" i="6"/>
  <c r="C271" i="6"/>
  <c r="G271" i="6"/>
  <c r="H271" i="6"/>
  <c r="A272" i="6"/>
  <c r="B272" i="6"/>
  <c r="C272" i="6"/>
  <c r="G272" i="6"/>
  <c r="H272" i="6"/>
  <c r="A273" i="6"/>
  <c r="B273" i="6"/>
  <c r="C273" i="6"/>
  <c r="G273" i="6"/>
  <c r="H273" i="6"/>
  <c r="A274" i="6"/>
  <c r="B274" i="6"/>
  <c r="C274" i="6"/>
  <c r="G274" i="6"/>
  <c r="H274" i="6"/>
  <c r="A275" i="6"/>
  <c r="B275" i="6"/>
  <c r="C275" i="6"/>
  <c r="G275" i="6"/>
  <c r="H275" i="6"/>
  <c r="A276" i="6"/>
  <c r="B276" i="6"/>
  <c r="C276" i="6"/>
  <c r="G276" i="6"/>
  <c r="H276" i="6"/>
  <c r="A277" i="6"/>
  <c r="B277" i="6"/>
  <c r="C277" i="6"/>
  <c r="G277" i="6"/>
  <c r="H277" i="6"/>
  <c r="A278" i="6"/>
  <c r="B278" i="6"/>
  <c r="C278" i="6"/>
  <c r="G278" i="6"/>
  <c r="H278" i="6"/>
  <c r="A279" i="6"/>
  <c r="B279" i="6"/>
  <c r="C279" i="6"/>
  <c r="G279" i="6"/>
  <c r="H279" i="6"/>
  <c r="A280" i="6"/>
  <c r="B280" i="6"/>
  <c r="C280" i="6"/>
  <c r="G280" i="6"/>
  <c r="H280" i="6"/>
  <c r="A281" i="6"/>
  <c r="B281" i="6"/>
  <c r="C281" i="6"/>
  <c r="G281" i="6"/>
  <c r="H281" i="6"/>
  <c r="A282" i="6"/>
  <c r="B282" i="6"/>
  <c r="C282" i="6"/>
  <c r="G282" i="6"/>
  <c r="H282" i="6"/>
  <c r="A283" i="6"/>
  <c r="B283" i="6"/>
  <c r="C283" i="6"/>
  <c r="G283" i="6"/>
  <c r="H283" i="6"/>
  <c r="A284" i="6"/>
  <c r="B284" i="6"/>
  <c r="C284" i="6"/>
  <c r="G284" i="6"/>
  <c r="H284" i="6"/>
  <c r="A285" i="6"/>
  <c r="B285" i="6"/>
  <c r="C285" i="6"/>
  <c r="G285" i="6"/>
  <c r="H285" i="6"/>
  <c r="A286" i="6"/>
  <c r="B286" i="6"/>
  <c r="C286" i="6"/>
  <c r="G286" i="6"/>
  <c r="H286" i="6"/>
  <c r="A287" i="6"/>
  <c r="B287" i="6"/>
  <c r="C287" i="6"/>
  <c r="G287" i="6"/>
  <c r="H287" i="6"/>
  <c r="A288" i="6"/>
  <c r="B288" i="6"/>
  <c r="C288" i="6"/>
  <c r="G288" i="6"/>
  <c r="H288" i="6"/>
  <c r="A289" i="6"/>
  <c r="B289" i="6"/>
  <c r="C289" i="6"/>
  <c r="G289" i="6"/>
  <c r="H289" i="6"/>
  <c r="A290" i="6"/>
  <c r="B290" i="6"/>
  <c r="C290" i="6"/>
  <c r="G290" i="6"/>
  <c r="H290" i="6"/>
  <c r="A291" i="6"/>
  <c r="B291" i="6"/>
  <c r="C291" i="6"/>
  <c r="G291" i="6"/>
  <c r="H291" i="6"/>
  <c r="A292" i="6"/>
  <c r="B292" i="6"/>
  <c r="C292" i="6"/>
  <c r="G292" i="6"/>
  <c r="H292" i="6"/>
  <c r="A293" i="6"/>
  <c r="B293" i="6"/>
  <c r="C293" i="6"/>
  <c r="G293" i="6"/>
  <c r="H293" i="6"/>
  <c r="A294" i="6"/>
  <c r="B294" i="6"/>
  <c r="C294" i="6"/>
  <c r="G294" i="6"/>
  <c r="H294" i="6"/>
  <c r="A295" i="6"/>
  <c r="B295" i="6"/>
  <c r="C295" i="6"/>
  <c r="G295" i="6"/>
  <c r="H295" i="6"/>
  <c r="A296" i="6"/>
  <c r="B296" i="6"/>
  <c r="C296" i="6"/>
  <c r="G296" i="6"/>
  <c r="H296" i="6"/>
  <c r="A297" i="6"/>
  <c r="B297" i="6"/>
  <c r="C297" i="6"/>
  <c r="G297" i="6"/>
  <c r="H297" i="6"/>
  <c r="A298" i="6"/>
  <c r="B298" i="6"/>
  <c r="C298" i="6"/>
  <c r="G298" i="6"/>
  <c r="H298" i="6"/>
  <c r="A299" i="6"/>
  <c r="B299" i="6"/>
  <c r="C299" i="6"/>
  <c r="G299" i="6"/>
  <c r="H299" i="6"/>
  <c r="A300" i="6"/>
  <c r="B300" i="6"/>
  <c r="C300" i="6"/>
  <c r="G300" i="6"/>
  <c r="H300" i="6"/>
  <c r="A301" i="6"/>
  <c r="B301" i="6"/>
  <c r="C301" i="6"/>
  <c r="G301" i="6"/>
  <c r="H301" i="6"/>
  <c r="A302" i="6"/>
  <c r="B302" i="6"/>
  <c r="C302" i="6"/>
  <c r="G302" i="6"/>
  <c r="H302" i="6"/>
  <c r="A303" i="6"/>
  <c r="B303" i="6"/>
  <c r="C303" i="6"/>
  <c r="G303" i="6"/>
  <c r="H303" i="6"/>
  <c r="A304" i="6"/>
  <c r="B304" i="6"/>
  <c r="C304" i="6"/>
  <c r="G304" i="6"/>
  <c r="H304" i="6"/>
  <c r="A305" i="6"/>
  <c r="B305" i="6"/>
  <c r="C305" i="6"/>
  <c r="G305" i="6"/>
  <c r="H305" i="6"/>
  <c r="A306" i="6"/>
  <c r="B306" i="6"/>
  <c r="C306" i="6"/>
  <c r="G306" i="6"/>
  <c r="H306" i="6"/>
  <c r="A307" i="6"/>
  <c r="B307" i="6"/>
  <c r="C307" i="6"/>
  <c r="G307" i="6"/>
  <c r="H307" i="6"/>
  <c r="A308" i="6"/>
  <c r="B308" i="6"/>
  <c r="C308" i="6"/>
  <c r="G308" i="6"/>
  <c r="H308" i="6"/>
  <c r="A309" i="6"/>
  <c r="B309" i="6"/>
  <c r="C309" i="6"/>
  <c r="G309" i="6"/>
  <c r="H309" i="6"/>
  <c r="A310" i="6"/>
  <c r="B310" i="6"/>
  <c r="C310" i="6"/>
  <c r="G310" i="6"/>
  <c r="H310" i="6"/>
  <c r="A311" i="6"/>
  <c r="B311" i="6"/>
  <c r="C311" i="6"/>
  <c r="G311" i="6"/>
  <c r="H311" i="6"/>
  <c r="A312" i="6"/>
  <c r="B312" i="6"/>
  <c r="C312" i="6"/>
  <c r="G312" i="6"/>
  <c r="H312" i="6"/>
  <c r="A313" i="6"/>
  <c r="B313" i="6"/>
  <c r="C313" i="6"/>
  <c r="G313" i="6"/>
  <c r="H313" i="6"/>
  <c r="A314" i="6"/>
  <c r="B314" i="6"/>
  <c r="C314" i="6"/>
  <c r="G314" i="6"/>
  <c r="H314" i="6"/>
  <c r="A315" i="6"/>
  <c r="B315" i="6"/>
  <c r="C315" i="6"/>
  <c r="G315" i="6"/>
  <c r="H315" i="6"/>
  <c r="A316" i="6"/>
  <c r="B316" i="6"/>
  <c r="C316" i="6"/>
  <c r="G316" i="6"/>
  <c r="H316" i="6"/>
  <c r="A317" i="6"/>
  <c r="B317" i="6"/>
  <c r="C317" i="6"/>
  <c r="G317" i="6"/>
  <c r="H317" i="6"/>
  <c r="A318" i="6"/>
  <c r="B318" i="6"/>
  <c r="C318" i="6"/>
  <c r="G318" i="6"/>
  <c r="H318" i="6"/>
  <c r="A319" i="6"/>
  <c r="B319" i="6"/>
  <c r="C319" i="6"/>
  <c r="G319" i="6"/>
  <c r="H319" i="6"/>
  <c r="A320" i="6"/>
  <c r="B320" i="6"/>
  <c r="C320" i="6"/>
  <c r="G320" i="6"/>
  <c r="H320" i="6"/>
  <c r="A321" i="6"/>
  <c r="B321" i="6"/>
  <c r="C321" i="6"/>
  <c r="G321" i="6"/>
  <c r="H321" i="6"/>
  <c r="A322" i="6"/>
  <c r="B322" i="6"/>
  <c r="C322" i="6"/>
  <c r="G322" i="6"/>
  <c r="H322" i="6"/>
  <c r="A323" i="6"/>
  <c r="B323" i="6"/>
  <c r="C323" i="6"/>
  <c r="G323" i="6"/>
  <c r="H323" i="6"/>
  <c r="A324" i="6"/>
  <c r="B324" i="6"/>
  <c r="C324" i="6"/>
  <c r="G324" i="6"/>
  <c r="H324" i="6"/>
  <c r="A325" i="6"/>
  <c r="B325" i="6"/>
  <c r="C325" i="6"/>
  <c r="G325" i="6"/>
  <c r="H325" i="6"/>
  <c r="A326" i="6"/>
  <c r="B326" i="6"/>
  <c r="C326" i="6"/>
  <c r="G326" i="6"/>
  <c r="H326" i="6"/>
  <c r="A327" i="6"/>
  <c r="B327" i="6"/>
  <c r="C327" i="6"/>
  <c r="G327" i="6"/>
  <c r="H327" i="6"/>
  <c r="A328" i="6"/>
  <c r="B328" i="6"/>
  <c r="C328" i="6"/>
  <c r="G328" i="6"/>
  <c r="H328" i="6"/>
  <c r="A329" i="6"/>
  <c r="B329" i="6"/>
  <c r="C329" i="6"/>
  <c r="G329" i="6"/>
  <c r="H329" i="6"/>
  <c r="A330" i="6"/>
  <c r="B330" i="6"/>
  <c r="C330" i="6"/>
  <c r="G330" i="6"/>
  <c r="H330" i="6"/>
  <c r="A331" i="6"/>
  <c r="B331" i="6"/>
  <c r="C331" i="6"/>
  <c r="G331" i="6"/>
  <c r="H331" i="6"/>
  <c r="A332" i="6"/>
  <c r="B332" i="6"/>
  <c r="C332" i="6"/>
  <c r="G332" i="6"/>
  <c r="H332" i="6"/>
  <c r="A333" i="6"/>
  <c r="B333" i="6"/>
  <c r="C333" i="6"/>
  <c r="G333" i="6"/>
  <c r="H333" i="6"/>
  <c r="A334" i="6"/>
  <c r="B334" i="6"/>
  <c r="C334" i="6"/>
  <c r="G334" i="6"/>
  <c r="H334" i="6"/>
  <c r="A335" i="6"/>
  <c r="B335" i="6"/>
  <c r="C335" i="6"/>
  <c r="G335" i="6"/>
  <c r="H335" i="6"/>
  <c r="A336" i="6"/>
  <c r="B336" i="6"/>
  <c r="C336" i="6"/>
  <c r="G336" i="6"/>
  <c r="H336" i="6"/>
  <c r="A337" i="6"/>
  <c r="B337" i="6"/>
  <c r="C337" i="6"/>
  <c r="G337" i="6"/>
  <c r="H337" i="6"/>
  <c r="A338" i="6"/>
  <c r="B338" i="6"/>
  <c r="C338" i="6"/>
  <c r="G338" i="6"/>
  <c r="H338" i="6"/>
  <c r="A339" i="6"/>
  <c r="B339" i="6"/>
  <c r="C339" i="6"/>
  <c r="G339" i="6"/>
  <c r="H339" i="6"/>
  <c r="A340" i="6"/>
  <c r="B340" i="6"/>
  <c r="C340" i="6"/>
  <c r="G340" i="6"/>
  <c r="H340" i="6"/>
  <c r="A341" i="6"/>
  <c r="B341" i="6"/>
  <c r="C341" i="6"/>
  <c r="G341" i="6"/>
  <c r="H341" i="6"/>
  <c r="A342" i="6"/>
  <c r="B342" i="6"/>
  <c r="C342" i="6"/>
  <c r="G342" i="6"/>
  <c r="H342" i="6"/>
  <c r="A343" i="6"/>
  <c r="B343" i="6"/>
  <c r="C343" i="6"/>
  <c r="G343" i="6"/>
  <c r="H343" i="6"/>
  <c r="A344" i="6"/>
  <c r="B344" i="6"/>
  <c r="C344" i="6"/>
  <c r="G344" i="6"/>
  <c r="H344" i="6"/>
  <c r="A345" i="6"/>
  <c r="B345" i="6"/>
  <c r="C345" i="6"/>
  <c r="G345" i="6"/>
  <c r="H345" i="6"/>
  <c r="A346" i="6"/>
  <c r="B346" i="6"/>
  <c r="C346" i="6"/>
  <c r="G346" i="6"/>
  <c r="H346" i="6"/>
  <c r="A347" i="6"/>
  <c r="B347" i="6"/>
  <c r="C347" i="6"/>
  <c r="G347" i="6"/>
  <c r="H347" i="6"/>
  <c r="A348" i="6"/>
  <c r="B348" i="6"/>
  <c r="C348" i="6"/>
  <c r="G348" i="6"/>
  <c r="H348" i="6"/>
  <c r="A349" i="6"/>
  <c r="B349" i="6"/>
  <c r="C349" i="6"/>
  <c r="G349" i="6"/>
  <c r="H349" i="6"/>
  <c r="A350" i="6"/>
  <c r="B350" i="6"/>
  <c r="C350" i="6"/>
  <c r="G350" i="6"/>
  <c r="H350" i="6"/>
  <c r="A351" i="6"/>
  <c r="B351" i="6"/>
  <c r="C351" i="6"/>
  <c r="G351" i="6"/>
  <c r="H351" i="6"/>
  <c r="A352" i="6"/>
  <c r="B352" i="6"/>
  <c r="C352" i="6"/>
  <c r="G352" i="6"/>
  <c r="H352" i="6"/>
  <c r="A353" i="6"/>
  <c r="B353" i="6"/>
  <c r="C353" i="6"/>
  <c r="G353" i="6"/>
  <c r="H353" i="6"/>
  <c r="A354" i="6"/>
  <c r="B354" i="6"/>
  <c r="C354" i="6"/>
  <c r="G354" i="6"/>
  <c r="H354" i="6"/>
  <c r="A355" i="6"/>
  <c r="B355" i="6"/>
  <c r="C355" i="6"/>
  <c r="G355" i="6"/>
  <c r="H355" i="6"/>
  <c r="A356" i="6"/>
  <c r="B356" i="6"/>
  <c r="C356" i="6"/>
  <c r="G356" i="6"/>
  <c r="H356" i="6"/>
  <c r="A357" i="6"/>
  <c r="B357" i="6"/>
  <c r="C357" i="6"/>
  <c r="G357" i="6"/>
  <c r="H357" i="6"/>
  <c r="A358" i="6"/>
  <c r="B358" i="6"/>
  <c r="C358" i="6"/>
  <c r="G358" i="6"/>
  <c r="H358" i="6"/>
  <c r="A359" i="6"/>
  <c r="B359" i="6"/>
  <c r="C359" i="6"/>
  <c r="G359" i="6"/>
  <c r="H359" i="6"/>
  <c r="A360" i="6"/>
  <c r="B360" i="6"/>
  <c r="C360" i="6"/>
  <c r="G360" i="6"/>
  <c r="H360" i="6"/>
  <c r="A361" i="6"/>
  <c r="B361" i="6"/>
  <c r="C361" i="6"/>
  <c r="G361" i="6"/>
  <c r="H361" i="6"/>
  <c r="A362" i="6"/>
  <c r="B362" i="6"/>
  <c r="C362" i="6"/>
  <c r="G362" i="6"/>
  <c r="H362" i="6"/>
  <c r="A363" i="6"/>
  <c r="B363" i="6"/>
  <c r="C363" i="6"/>
  <c r="G363" i="6"/>
  <c r="H363" i="6"/>
  <c r="A364" i="6"/>
  <c r="B364" i="6"/>
  <c r="C364" i="6"/>
  <c r="G364" i="6"/>
  <c r="H364" i="6"/>
  <c r="A365" i="6"/>
  <c r="B365" i="6"/>
  <c r="C365" i="6"/>
  <c r="G365" i="6"/>
  <c r="H365" i="6"/>
  <c r="A366" i="6"/>
  <c r="B366" i="6"/>
  <c r="C366" i="6"/>
  <c r="G366" i="6"/>
  <c r="H366" i="6"/>
  <c r="A367" i="6"/>
  <c r="B367" i="6"/>
  <c r="C367" i="6"/>
  <c r="G367" i="6"/>
  <c r="H367" i="6"/>
  <c r="A368" i="6"/>
  <c r="B368" i="6"/>
  <c r="C368" i="6"/>
  <c r="G368" i="6"/>
  <c r="H368" i="6"/>
  <c r="A369" i="6"/>
  <c r="B369" i="6"/>
  <c r="C369" i="6"/>
  <c r="G369" i="6"/>
  <c r="H369" i="6"/>
  <c r="A370" i="6"/>
  <c r="B370" i="6"/>
  <c r="C370" i="6"/>
  <c r="G370" i="6"/>
  <c r="H370" i="6"/>
  <c r="A371" i="6"/>
  <c r="B371" i="6"/>
  <c r="C371" i="6"/>
  <c r="G371" i="6"/>
  <c r="H371" i="6"/>
  <c r="A372" i="6"/>
  <c r="B372" i="6"/>
  <c r="C372" i="6"/>
  <c r="G372" i="6"/>
  <c r="H372" i="6"/>
  <c r="A373" i="6"/>
  <c r="B373" i="6"/>
  <c r="C373" i="6"/>
  <c r="G373" i="6"/>
  <c r="H373" i="6"/>
  <c r="A374" i="6"/>
  <c r="B374" i="6"/>
  <c r="C374" i="6"/>
  <c r="G374" i="6"/>
  <c r="H374" i="6"/>
  <c r="A375" i="6"/>
  <c r="B375" i="6"/>
  <c r="C375" i="6"/>
  <c r="G375" i="6"/>
  <c r="H375" i="6"/>
  <c r="A376" i="6"/>
  <c r="B376" i="6"/>
  <c r="C376" i="6"/>
  <c r="G376" i="6"/>
  <c r="H376" i="6"/>
  <c r="A377" i="6"/>
  <c r="B377" i="6"/>
  <c r="C377" i="6"/>
  <c r="G377" i="6"/>
  <c r="H377" i="6"/>
  <c r="A378" i="6"/>
  <c r="B378" i="6"/>
  <c r="C378" i="6"/>
  <c r="G378" i="6"/>
  <c r="H378" i="6"/>
  <c r="A379" i="6"/>
  <c r="B379" i="6"/>
  <c r="C379" i="6"/>
  <c r="G379" i="6"/>
  <c r="H379" i="6"/>
  <c r="A380" i="6"/>
  <c r="B380" i="6"/>
  <c r="C380" i="6"/>
  <c r="G380" i="6"/>
  <c r="H380" i="6"/>
  <c r="A381" i="6"/>
  <c r="B381" i="6"/>
  <c r="C381" i="6"/>
  <c r="G381" i="6"/>
  <c r="H381" i="6"/>
  <c r="A382" i="6"/>
  <c r="B382" i="6"/>
  <c r="C382" i="6"/>
  <c r="G382" i="6"/>
  <c r="H382" i="6"/>
  <c r="A383" i="6"/>
  <c r="B383" i="6"/>
  <c r="C383" i="6"/>
  <c r="G383" i="6"/>
  <c r="H383" i="6"/>
  <c r="A384" i="6"/>
  <c r="B384" i="6"/>
  <c r="C384" i="6"/>
  <c r="G384" i="6"/>
  <c r="H384" i="6"/>
  <c r="A385" i="6"/>
  <c r="B385" i="6"/>
  <c r="C385" i="6"/>
  <c r="G385" i="6"/>
  <c r="H385" i="6"/>
  <c r="A386" i="6"/>
  <c r="B386" i="6"/>
  <c r="C386" i="6"/>
  <c r="G386" i="6"/>
  <c r="H386" i="6"/>
  <c r="A387" i="6"/>
  <c r="B387" i="6"/>
  <c r="C387" i="6"/>
  <c r="G387" i="6"/>
  <c r="H387" i="6"/>
  <c r="A388" i="6"/>
  <c r="B388" i="6"/>
  <c r="C388" i="6"/>
  <c r="G388" i="6"/>
  <c r="H388" i="6"/>
  <c r="A389" i="6"/>
  <c r="B389" i="6"/>
  <c r="C389" i="6"/>
  <c r="G389" i="6"/>
  <c r="H389" i="6"/>
  <c r="A390" i="6"/>
  <c r="B390" i="6"/>
  <c r="C390" i="6"/>
  <c r="G390" i="6"/>
  <c r="H390" i="6"/>
  <c r="A391" i="6"/>
  <c r="B391" i="6"/>
  <c r="C391" i="6"/>
  <c r="G391" i="6"/>
  <c r="H391" i="6"/>
  <c r="A392" i="6"/>
  <c r="B392" i="6"/>
  <c r="C392" i="6"/>
  <c r="G392" i="6"/>
  <c r="H392" i="6"/>
  <c r="A393" i="6"/>
  <c r="B393" i="6"/>
  <c r="C393" i="6"/>
  <c r="G393" i="6"/>
  <c r="H393" i="6"/>
  <c r="A394" i="6"/>
  <c r="B394" i="6"/>
  <c r="C394" i="6"/>
  <c r="G394" i="6"/>
  <c r="H394" i="6"/>
  <c r="A395" i="6"/>
  <c r="B395" i="6"/>
  <c r="C395" i="6"/>
  <c r="G395" i="6"/>
  <c r="H395" i="6"/>
  <c r="A396" i="6"/>
  <c r="B396" i="6"/>
  <c r="C396" i="6"/>
  <c r="G396" i="6"/>
  <c r="H396" i="6"/>
  <c r="A397" i="6"/>
  <c r="B397" i="6"/>
  <c r="C397" i="6"/>
  <c r="G397" i="6"/>
  <c r="H397" i="6"/>
  <c r="A398" i="6"/>
  <c r="B398" i="6"/>
  <c r="C398" i="6"/>
  <c r="G398" i="6"/>
  <c r="H398" i="6"/>
  <c r="A399" i="6"/>
  <c r="B399" i="6"/>
  <c r="C399" i="6"/>
  <c r="G399" i="6"/>
  <c r="H399" i="6"/>
  <c r="A400" i="6"/>
  <c r="B400" i="6"/>
  <c r="C400" i="6"/>
  <c r="G400" i="6"/>
  <c r="H400" i="6"/>
  <c r="A401" i="6"/>
  <c r="B401" i="6"/>
  <c r="C401" i="6"/>
  <c r="G401" i="6"/>
  <c r="H401" i="6"/>
  <c r="A402" i="6"/>
  <c r="B402" i="6"/>
  <c r="C402" i="6"/>
  <c r="G402" i="6"/>
  <c r="H402" i="6"/>
  <c r="A403" i="6"/>
  <c r="B403" i="6"/>
  <c r="C403" i="6"/>
  <c r="G403" i="6"/>
  <c r="H403" i="6"/>
  <c r="A404" i="6"/>
  <c r="B404" i="6"/>
  <c r="C404" i="6"/>
  <c r="G404" i="6"/>
  <c r="H404" i="6"/>
  <c r="A405" i="6"/>
  <c r="B405" i="6"/>
  <c r="C405" i="6"/>
  <c r="G405" i="6"/>
  <c r="H405" i="6"/>
  <c r="A406" i="6"/>
  <c r="B406" i="6"/>
  <c r="C406" i="6"/>
  <c r="G406" i="6"/>
  <c r="H406" i="6"/>
  <c r="A407" i="6"/>
  <c r="B407" i="6"/>
  <c r="C407" i="6"/>
  <c r="G407" i="6"/>
  <c r="H407" i="6"/>
  <c r="A408" i="6"/>
  <c r="B408" i="6"/>
  <c r="C408" i="6"/>
  <c r="G408" i="6"/>
  <c r="H408" i="6"/>
  <c r="A409" i="6"/>
  <c r="B409" i="6"/>
  <c r="C409" i="6"/>
  <c r="G409" i="6"/>
  <c r="H409" i="6"/>
  <c r="A410" i="6"/>
  <c r="B410" i="6"/>
  <c r="C410" i="6"/>
  <c r="G410" i="6"/>
  <c r="H410" i="6"/>
  <c r="A411" i="6"/>
  <c r="B411" i="6"/>
  <c r="C411" i="6"/>
  <c r="G411" i="6"/>
  <c r="H411" i="6"/>
  <c r="A412" i="6"/>
  <c r="B412" i="6"/>
  <c r="C412" i="6"/>
  <c r="G412" i="6"/>
  <c r="H412" i="6"/>
  <c r="A413" i="6"/>
  <c r="B413" i="6"/>
  <c r="C413" i="6"/>
  <c r="G413" i="6"/>
  <c r="H413" i="6"/>
  <c r="A414" i="6"/>
  <c r="B414" i="6"/>
  <c r="C414" i="6"/>
  <c r="G414" i="6"/>
  <c r="H414" i="6"/>
  <c r="A415" i="6"/>
  <c r="B415" i="6"/>
  <c r="C415" i="6"/>
  <c r="G415" i="6"/>
  <c r="H415" i="6"/>
  <c r="A416" i="6"/>
  <c r="B416" i="6"/>
  <c r="C416" i="6"/>
  <c r="G416" i="6"/>
  <c r="H416" i="6"/>
  <c r="A417" i="6"/>
  <c r="B417" i="6"/>
  <c r="C417" i="6"/>
  <c r="G417" i="6"/>
  <c r="H417" i="6"/>
  <c r="A418" i="6"/>
  <c r="B418" i="6"/>
  <c r="C418" i="6"/>
  <c r="G418" i="6"/>
  <c r="H418" i="6"/>
  <c r="A419" i="6"/>
  <c r="B419" i="6"/>
  <c r="C419" i="6"/>
  <c r="G419" i="6"/>
  <c r="H419" i="6"/>
  <c r="A420" i="6"/>
  <c r="B420" i="6"/>
  <c r="C420" i="6"/>
  <c r="G420" i="6"/>
  <c r="H420" i="6"/>
  <c r="A421" i="6"/>
  <c r="B421" i="6"/>
  <c r="C421" i="6"/>
  <c r="G421" i="6"/>
  <c r="H421" i="6"/>
  <c r="A422" i="6"/>
  <c r="B422" i="6"/>
  <c r="C422" i="6"/>
  <c r="G422" i="6"/>
  <c r="H422" i="6"/>
  <c r="A423" i="6"/>
  <c r="B423" i="6"/>
  <c r="C423" i="6"/>
  <c r="G423" i="6"/>
  <c r="H423" i="6"/>
  <c r="A424" i="6"/>
  <c r="B424" i="6"/>
  <c r="C424" i="6"/>
  <c r="G424" i="6"/>
  <c r="H424" i="6"/>
  <c r="A425" i="6"/>
  <c r="B425" i="6"/>
  <c r="C425" i="6"/>
  <c r="G425" i="6"/>
  <c r="H425" i="6"/>
  <c r="A426" i="6"/>
  <c r="B426" i="6"/>
  <c r="C426" i="6"/>
  <c r="G426" i="6"/>
  <c r="H426" i="6"/>
  <c r="A427" i="6"/>
  <c r="B427" i="6"/>
  <c r="C427" i="6"/>
  <c r="G427" i="6"/>
  <c r="H427" i="6"/>
  <c r="A428" i="6"/>
  <c r="B428" i="6"/>
  <c r="C428" i="6"/>
  <c r="G428" i="6"/>
  <c r="H428" i="6"/>
  <c r="A429" i="6"/>
  <c r="B429" i="6"/>
  <c r="C429" i="6"/>
  <c r="G429" i="6"/>
  <c r="H429" i="6"/>
  <c r="A430" i="6"/>
  <c r="B430" i="6"/>
  <c r="C430" i="6"/>
  <c r="G430" i="6"/>
  <c r="H430" i="6"/>
  <c r="A431" i="6"/>
  <c r="B431" i="6"/>
  <c r="C431" i="6"/>
  <c r="G431" i="6"/>
  <c r="H431" i="6"/>
  <c r="A432" i="6"/>
  <c r="B432" i="6"/>
  <c r="C432" i="6"/>
  <c r="G432" i="6"/>
  <c r="H432" i="6"/>
  <c r="A433" i="6"/>
  <c r="B433" i="6"/>
  <c r="C433" i="6"/>
  <c r="G433" i="6"/>
  <c r="H433" i="6"/>
  <c r="A434" i="6"/>
  <c r="B434" i="6"/>
  <c r="C434" i="6"/>
  <c r="G434" i="6"/>
  <c r="H434" i="6"/>
  <c r="A435" i="6"/>
  <c r="B435" i="6"/>
  <c r="C435" i="6"/>
  <c r="G435" i="6"/>
  <c r="H435" i="6"/>
  <c r="A436" i="6"/>
  <c r="B436" i="6"/>
  <c r="C436" i="6"/>
  <c r="G436" i="6"/>
  <c r="H436" i="6"/>
  <c r="A437" i="6"/>
  <c r="B437" i="6"/>
  <c r="C437" i="6"/>
  <c r="G437" i="6"/>
  <c r="H437" i="6"/>
  <c r="A438" i="6"/>
  <c r="B438" i="6"/>
  <c r="C438" i="6"/>
  <c r="G438" i="6"/>
  <c r="H438" i="6"/>
  <c r="A439" i="6"/>
  <c r="B439" i="6"/>
  <c r="C439" i="6"/>
  <c r="G439" i="6"/>
  <c r="H439" i="6"/>
  <c r="A440" i="6"/>
  <c r="B440" i="6"/>
  <c r="C440" i="6"/>
  <c r="G440" i="6"/>
  <c r="H440" i="6"/>
  <c r="A441" i="6"/>
  <c r="B441" i="6"/>
  <c r="C441" i="6"/>
  <c r="G441" i="6"/>
  <c r="H441" i="6"/>
  <c r="A442" i="6"/>
  <c r="B442" i="6"/>
  <c r="C442" i="6"/>
  <c r="G442" i="6"/>
  <c r="H442" i="6"/>
  <c r="A443" i="6"/>
  <c r="B443" i="6"/>
  <c r="C443" i="6"/>
  <c r="G443" i="6"/>
  <c r="H443" i="6"/>
  <c r="A444" i="6"/>
  <c r="B444" i="6"/>
  <c r="C444" i="6"/>
  <c r="G444" i="6"/>
  <c r="H444" i="6"/>
  <c r="A445" i="6"/>
  <c r="B445" i="6"/>
  <c r="C445" i="6"/>
  <c r="G445" i="6"/>
  <c r="H445" i="6"/>
  <c r="A446" i="6"/>
  <c r="B446" i="6"/>
  <c r="C446" i="6"/>
  <c r="G446" i="6"/>
  <c r="H446" i="6"/>
  <c r="A447" i="6"/>
  <c r="B447" i="6"/>
  <c r="C447" i="6"/>
  <c r="G447" i="6"/>
  <c r="H447" i="6"/>
  <c r="A448" i="6"/>
  <c r="B448" i="6"/>
  <c r="C448" i="6"/>
  <c r="G448" i="6"/>
  <c r="H448" i="6"/>
  <c r="A449" i="6"/>
  <c r="B449" i="6"/>
  <c r="C449" i="6"/>
  <c r="G449" i="6"/>
  <c r="H449" i="6"/>
  <c r="A450" i="6"/>
  <c r="B450" i="6"/>
  <c r="C450" i="6"/>
  <c r="G450" i="6"/>
  <c r="H450" i="6"/>
  <c r="A451" i="6"/>
  <c r="B451" i="6"/>
  <c r="C451" i="6"/>
  <c r="G451" i="6"/>
  <c r="H451" i="6"/>
  <c r="A452" i="6"/>
  <c r="B452" i="6"/>
  <c r="C452" i="6"/>
  <c r="G452" i="6"/>
  <c r="H452" i="6"/>
  <c r="A453" i="6"/>
  <c r="B453" i="6"/>
  <c r="C453" i="6"/>
  <c r="G453" i="6"/>
  <c r="H453" i="6"/>
  <c r="A454" i="6"/>
  <c r="B454" i="6"/>
  <c r="C454" i="6"/>
  <c r="G454" i="6"/>
  <c r="H454" i="6"/>
  <c r="A455" i="6"/>
  <c r="B455" i="6"/>
  <c r="C455" i="6"/>
  <c r="G455" i="6"/>
  <c r="H455" i="6"/>
  <c r="A456" i="6"/>
  <c r="B456" i="6"/>
  <c r="C456" i="6"/>
  <c r="G456" i="6"/>
  <c r="H456" i="6"/>
  <c r="A457" i="6"/>
  <c r="B457" i="6"/>
  <c r="C457" i="6"/>
  <c r="G457" i="6"/>
  <c r="H457" i="6"/>
  <c r="A458" i="6"/>
  <c r="B458" i="6"/>
  <c r="C458" i="6"/>
  <c r="G458" i="6"/>
  <c r="H458" i="6"/>
  <c r="A459" i="6"/>
  <c r="B459" i="6"/>
  <c r="C459" i="6"/>
  <c r="G459" i="6"/>
  <c r="H459" i="6"/>
  <c r="A460" i="6"/>
  <c r="B460" i="6"/>
  <c r="C460" i="6"/>
  <c r="G460" i="6"/>
  <c r="H460" i="6"/>
  <c r="A461" i="6"/>
  <c r="B461" i="6"/>
  <c r="C461" i="6"/>
  <c r="G461" i="6"/>
  <c r="H461" i="6"/>
  <c r="A462" i="6"/>
  <c r="B462" i="6"/>
  <c r="C462" i="6"/>
  <c r="G462" i="6"/>
  <c r="H462" i="6"/>
  <c r="A463" i="6"/>
  <c r="B463" i="6"/>
  <c r="C463" i="6"/>
  <c r="G463" i="6"/>
  <c r="H463" i="6"/>
  <c r="A464" i="6"/>
  <c r="B464" i="6"/>
  <c r="C464" i="6"/>
  <c r="G464" i="6"/>
  <c r="H464" i="6"/>
  <c r="A465" i="6"/>
  <c r="B465" i="6"/>
  <c r="C465" i="6"/>
  <c r="G465" i="6"/>
  <c r="H465" i="6"/>
  <c r="A466" i="6"/>
  <c r="B466" i="6"/>
  <c r="C466" i="6"/>
  <c r="G466" i="6"/>
  <c r="H466" i="6"/>
  <c r="A467" i="6"/>
  <c r="B467" i="6"/>
  <c r="C467" i="6"/>
  <c r="G467" i="6"/>
  <c r="H467" i="6"/>
  <c r="A468" i="6"/>
  <c r="B468" i="6"/>
  <c r="C468" i="6"/>
  <c r="G468" i="6"/>
  <c r="H468" i="6"/>
  <c r="A469" i="6"/>
  <c r="B469" i="6"/>
  <c r="C469" i="6"/>
  <c r="G469" i="6"/>
  <c r="H469" i="6"/>
  <c r="A470" i="6"/>
  <c r="B470" i="6"/>
  <c r="C470" i="6"/>
  <c r="G470" i="6"/>
  <c r="H470" i="6"/>
  <c r="A471" i="6"/>
  <c r="B471" i="6"/>
  <c r="C471" i="6"/>
  <c r="G471" i="6"/>
  <c r="H471" i="6"/>
  <c r="A472" i="6"/>
  <c r="B472" i="6"/>
  <c r="C472" i="6"/>
  <c r="G472" i="6"/>
  <c r="H472" i="6"/>
  <c r="A473" i="6"/>
  <c r="B473" i="6"/>
  <c r="C473" i="6"/>
  <c r="G473" i="6"/>
  <c r="H473" i="6"/>
  <c r="A474" i="6"/>
  <c r="B474" i="6"/>
  <c r="C474" i="6"/>
  <c r="G474" i="6"/>
  <c r="H474" i="6"/>
  <c r="A475" i="6"/>
  <c r="B475" i="6"/>
  <c r="C475" i="6"/>
  <c r="G475" i="6"/>
  <c r="H475" i="6"/>
  <c r="A476" i="6"/>
  <c r="B476" i="6"/>
  <c r="C476" i="6"/>
  <c r="G476" i="6"/>
  <c r="H476" i="6"/>
  <c r="A477" i="6"/>
  <c r="B477" i="6"/>
  <c r="C477" i="6"/>
  <c r="G477" i="6"/>
  <c r="H477" i="6"/>
  <c r="A478" i="6"/>
  <c r="B478" i="6"/>
  <c r="C478" i="6"/>
  <c r="G478" i="6"/>
  <c r="H478" i="6"/>
  <c r="A479" i="6"/>
  <c r="B479" i="6"/>
  <c r="C479" i="6"/>
  <c r="G479" i="6"/>
  <c r="H479" i="6"/>
  <c r="A480" i="6"/>
  <c r="B480" i="6"/>
  <c r="C480" i="6"/>
  <c r="G480" i="6"/>
  <c r="H480" i="6"/>
  <c r="A481" i="6"/>
  <c r="B481" i="6"/>
  <c r="C481" i="6"/>
  <c r="G481" i="6"/>
  <c r="H481" i="6"/>
  <c r="A482" i="6"/>
  <c r="B482" i="6"/>
  <c r="C482" i="6"/>
  <c r="G482" i="6"/>
  <c r="H482" i="6"/>
  <c r="A483" i="6"/>
  <c r="B483" i="6"/>
  <c r="C483" i="6"/>
  <c r="G483" i="6"/>
  <c r="H483" i="6"/>
  <c r="A484" i="6"/>
  <c r="B484" i="6"/>
  <c r="C484" i="6"/>
  <c r="G484" i="6"/>
  <c r="H484" i="6"/>
  <c r="A485" i="6"/>
  <c r="B485" i="6"/>
  <c r="C485" i="6"/>
  <c r="G485" i="6"/>
  <c r="H485" i="6"/>
  <c r="A486" i="6"/>
  <c r="B486" i="6"/>
  <c r="C486" i="6"/>
  <c r="G486" i="6"/>
  <c r="H486" i="6"/>
  <c r="A487" i="6"/>
  <c r="B487" i="6"/>
  <c r="C487" i="6"/>
  <c r="G487" i="6"/>
  <c r="H487" i="6"/>
  <c r="A488" i="6"/>
  <c r="B488" i="6"/>
  <c r="C488" i="6"/>
  <c r="G488" i="6"/>
  <c r="H488" i="6"/>
  <c r="A489" i="6"/>
  <c r="B489" i="6"/>
  <c r="C489" i="6"/>
  <c r="G489" i="6"/>
  <c r="H489" i="6"/>
  <c r="A490" i="6"/>
  <c r="B490" i="6"/>
  <c r="C490" i="6"/>
  <c r="G490" i="6"/>
  <c r="H490" i="6"/>
  <c r="A491" i="6"/>
  <c r="B491" i="6"/>
  <c r="C491" i="6"/>
  <c r="G491" i="6"/>
  <c r="H491" i="6"/>
  <c r="A492" i="6"/>
  <c r="B492" i="6"/>
  <c r="C492" i="6"/>
  <c r="G492" i="6"/>
  <c r="H492" i="6"/>
  <c r="A493" i="6"/>
  <c r="B493" i="6"/>
  <c r="C493" i="6"/>
  <c r="G493" i="6"/>
  <c r="H493" i="6"/>
  <c r="A494" i="6"/>
  <c r="B494" i="6"/>
  <c r="C494" i="6"/>
  <c r="G494" i="6"/>
  <c r="H494" i="6"/>
  <c r="A495" i="6"/>
  <c r="B495" i="6"/>
  <c r="C495" i="6"/>
  <c r="G495" i="6"/>
  <c r="H495" i="6"/>
  <c r="A496" i="6"/>
  <c r="B496" i="6"/>
  <c r="C496" i="6"/>
  <c r="G496" i="6"/>
  <c r="H496" i="6"/>
  <c r="A497" i="6"/>
  <c r="B497" i="6"/>
  <c r="C497" i="6"/>
  <c r="G497" i="6"/>
  <c r="H497" i="6"/>
  <c r="A498" i="6"/>
  <c r="B498" i="6"/>
  <c r="C498" i="6"/>
  <c r="G498" i="6"/>
  <c r="H498" i="6"/>
  <c r="A499" i="6"/>
  <c r="B499" i="6"/>
  <c r="C499" i="6"/>
  <c r="G499" i="6"/>
  <c r="H499" i="6"/>
  <c r="A500" i="6"/>
  <c r="B500" i="6"/>
  <c r="C500" i="6"/>
  <c r="G500" i="6"/>
  <c r="H500" i="6"/>
  <c r="A501" i="6"/>
  <c r="B501" i="6"/>
  <c r="C501" i="6"/>
  <c r="G501" i="6"/>
  <c r="H501" i="6"/>
  <c r="A502" i="6"/>
  <c r="B502" i="6"/>
  <c r="C502" i="6"/>
  <c r="G502" i="6"/>
  <c r="H502" i="6"/>
  <c r="A503" i="6"/>
  <c r="B503" i="6"/>
  <c r="C503" i="6"/>
  <c r="G503" i="6"/>
  <c r="H503" i="6"/>
  <c r="A504" i="6"/>
  <c r="B504" i="6"/>
  <c r="C504" i="6"/>
  <c r="G504" i="6"/>
  <c r="H504" i="6"/>
  <c r="A505" i="6"/>
  <c r="B505" i="6"/>
  <c r="C505" i="6"/>
  <c r="G505" i="6"/>
  <c r="H505" i="6"/>
  <c r="A506" i="6"/>
  <c r="B506" i="6"/>
  <c r="C506" i="6"/>
  <c r="G506" i="6"/>
  <c r="H506" i="6"/>
  <c r="A507" i="6"/>
  <c r="B507" i="6"/>
  <c r="C507" i="6"/>
  <c r="G507" i="6"/>
  <c r="H507" i="6"/>
  <c r="A508" i="6"/>
  <c r="B508" i="6"/>
  <c r="C508" i="6"/>
  <c r="G508" i="6"/>
  <c r="H508" i="6"/>
  <c r="A509" i="6"/>
  <c r="B509" i="6"/>
  <c r="C509" i="6"/>
  <c r="G509" i="6"/>
  <c r="H509" i="6"/>
  <c r="A510" i="6"/>
  <c r="B510" i="6"/>
  <c r="C510" i="6"/>
  <c r="G510" i="6"/>
  <c r="H510" i="6"/>
  <c r="A511" i="6"/>
  <c r="B511" i="6"/>
  <c r="C511" i="6"/>
  <c r="G511" i="6"/>
  <c r="H511" i="6"/>
  <c r="A512" i="6"/>
  <c r="B512" i="6"/>
  <c r="C512" i="6"/>
  <c r="G512" i="6"/>
  <c r="H512" i="6"/>
  <c r="A513" i="6"/>
  <c r="B513" i="6"/>
  <c r="C513" i="6"/>
  <c r="G513" i="6"/>
  <c r="H513" i="6"/>
  <c r="A514" i="6"/>
  <c r="B514" i="6"/>
  <c r="C514" i="6"/>
  <c r="G514" i="6"/>
  <c r="H514" i="6"/>
  <c r="A515" i="6"/>
  <c r="B515" i="6"/>
  <c r="C515" i="6"/>
  <c r="G515" i="6"/>
  <c r="H515" i="6"/>
  <c r="A516" i="6"/>
  <c r="B516" i="6"/>
  <c r="C516" i="6"/>
  <c r="G516" i="6"/>
  <c r="H516" i="6"/>
  <c r="A517" i="6"/>
  <c r="B517" i="6"/>
  <c r="C517" i="6"/>
  <c r="G517" i="6"/>
  <c r="H517" i="6"/>
  <c r="A518" i="6"/>
  <c r="B518" i="6"/>
  <c r="C518" i="6"/>
  <c r="G518" i="6"/>
  <c r="H518" i="6"/>
  <c r="A519" i="6"/>
  <c r="B519" i="6"/>
  <c r="C519" i="6"/>
  <c r="G519" i="6"/>
  <c r="H519" i="6"/>
  <c r="A520" i="6"/>
  <c r="B520" i="6"/>
  <c r="C520" i="6"/>
  <c r="G520" i="6"/>
  <c r="H520" i="6"/>
  <c r="A521" i="6"/>
  <c r="B521" i="6"/>
  <c r="C521" i="6"/>
  <c r="G521" i="6"/>
  <c r="H521" i="6"/>
  <c r="A522" i="6"/>
  <c r="B522" i="6"/>
  <c r="C522" i="6"/>
  <c r="G522" i="6"/>
  <c r="H522" i="6"/>
  <c r="A523" i="6"/>
  <c r="B523" i="6"/>
  <c r="C523" i="6"/>
  <c r="G523" i="6"/>
  <c r="H523" i="6"/>
  <c r="A524" i="6"/>
  <c r="B524" i="6"/>
  <c r="C524" i="6"/>
  <c r="G524" i="6"/>
  <c r="H524" i="6"/>
  <c r="A525" i="6"/>
  <c r="B525" i="6"/>
  <c r="C525" i="6"/>
  <c r="G525" i="6"/>
  <c r="H525" i="6"/>
  <c r="A526" i="6"/>
  <c r="B526" i="6"/>
  <c r="C526" i="6"/>
  <c r="G526" i="6"/>
  <c r="H526" i="6"/>
  <c r="A527" i="6"/>
  <c r="B527" i="6"/>
  <c r="C527" i="6"/>
  <c r="G527" i="6"/>
  <c r="H527" i="6"/>
  <c r="A528" i="6"/>
  <c r="B528" i="6"/>
  <c r="C528" i="6"/>
  <c r="G528" i="6"/>
  <c r="H528" i="6"/>
  <c r="A529" i="6"/>
  <c r="B529" i="6"/>
  <c r="C529" i="6"/>
  <c r="G529" i="6"/>
  <c r="H529" i="6"/>
  <c r="A530" i="6"/>
  <c r="B530" i="6"/>
  <c r="C530" i="6"/>
  <c r="G530" i="6"/>
  <c r="H530" i="6"/>
  <c r="A531" i="6"/>
  <c r="B531" i="6"/>
  <c r="C531" i="6"/>
  <c r="G531" i="6"/>
  <c r="H531" i="6"/>
  <c r="A532" i="6"/>
  <c r="B532" i="6"/>
  <c r="C532" i="6"/>
  <c r="G532" i="6"/>
  <c r="H532" i="6"/>
  <c r="A533" i="6"/>
  <c r="B533" i="6"/>
  <c r="C533" i="6"/>
  <c r="G533" i="6"/>
  <c r="H533" i="6"/>
  <c r="A534" i="6"/>
  <c r="B534" i="6"/>
  <c r="C534" i="6"/>
  <c r="G534" i="6"/>
  <c r="H534" i="6"/>
  <c r="A535" i="6"/>
  <c r="B535" i="6"/>
  <c r="C535" i="6"/>
  <c r="G535" i="6"/>
  <c r="H535" i="6"/>
  <c r="A536" i="6"/>
  <c r="B536" i="6"/>
  <c r="C536" i="6"/>
  <c r="G536" i="6"/>
  <c r="H536" i="6"/>
  <c r="A537" i="6"/>
  <c r="B537" i="6"/>
  <c r="C537" i="6"/>
  <c r="G537" i="6"/>
  <c r="H537" i="6"/>
  <c r="A538" i="6"/>
  <c r="B538" i="6"/>
  <c r="C538" i="6"/>
  <c r="G538" i="6"/>
  <c r="H538" i="6"/>
  <c r="A539" i="6"/>
  <c r="B539" i="6"/>
  <c r="C539" i="6"/>
  <c r="G539" i="6"/>
  <c r="H539" i="6"/>
  <c r="A540" i="6"/>
  <c r="B540" i="6"/>
  <c r="C540" i="6"/>
  <c r="G540" i="6"/>
  <c r="H540" i="6"/>
  <c r="A541" i="6"/>
  <c r="B541" i="6"/>
  <c r="C541" i="6"/>
  <c r="G541" i="6"/>
  <c r="H541" i="6"/>
  <c r="A542" i="6"/>
  <c r="B542" i="6"/>
  <c r="C542" i="6"/>
  <c r="G542" i="6"/>
  <c r="H542" i="6"/>
  <c r="A543" i="6"/>
  <c r="B543" i="6"/>
  <c r="C543" i="6"/>
  <c r="G543" i="6"/>
  <c r="H543" i="6"/>
  <c r="A544" i="6"/>
  <c r="B544" i="6"/>
  <c r="C544" i="6"/>
  <c r="G544" i="6"/>
  <c r="H544" i="6"/>
  <c r="A545" i="6"/>
  <c r="B545" i="6"/>
  <c r="C545" i="6"/>
  <c r="G545" i="6"/>
  <c r="H545" i="6"/>
  <c r="A546" i="6"/>
  <c r="B546" i="6"/>
  <c r="C546" i="6"/>
  <c r="G546" i="6"/>
  <c r="H546" i="6"/>
  <c r="A547" i="6"/>
  <c r="B547" i="6"/>
  <c r="C547" i="6"/>
  <c r="G547" i="6"/>
  <c r="H547" i="6"/>
  <c r="A548" i="6"/>
  <c r="B548" i="6"/>
  <c r="C548" i="6"/>
  <c r="G548" i="6"/>
  <c r="H548" i="6"/>
  <c r="A549" i="6"/>
  <c r="B549" i="6"/>
  <c r="C549" i="6"/>
  <c r="G549" i="6"/>
  <c r="H549" i="6"/>
  <c r="A550" i="6"/>
  <c r="B550" i="6"/>
  <c r="C550" i="6"/>
  <c r="G550" i="6"/>
  <c r="H550" i="6"/>
  <c r="A551" i="6"/>
  <c r="B551" i="6"/>
  <c r="C551" i="6"/>
  <c r="G551" i="6"/>
  <c r="H551" i="6"/>
  <c r="A552" i="6"/>
  <c r="B552" i="6"/>
  <c r="C552" i="6"/>
  <c r="G552" i="6"/>
  <c r="H552" i="6"/>
  <c r="A553" i="6"/>
  <c r="B553" i="6"/>
  <c r="C553" i="6"/>
  <c r="G553" i="6"/>
  <c r="H553" i="6"/>
  <c r="A554" i="6"/>
  <c r="B554" i="6"/>
  <c r="C554" i="6"/>
  <c r="G554" i="6"/>
  <c r="H554" i="6"/>
  <c r="A555" i="6"/>
  <c r="B555" i="6"/>
  <c r="C555" i="6"/>
  <c r="G555" i="6"/>
  <c r="H555" i="6"/>
  <c r="A556" i="6"/>
  <c r="B556" i="6"/>
  <c r="C556" i="6"/>
  <c r="G556" i="6"/>
  <c r="H556" i="6"/>
  <c r="A557" i="6"/>
  <c r="B557" i="6"/>
  <c r="C557" i="6"/>
  <c r="G557" i="6"/>
  <c r="H557" i="6"/>
  <c r="A558" i="6"/>
  <c r="B558" i="6"/>
  <c r="C558" i="6"/>
  <c r="G558" i="6"/>
  <c r="H558" i="6"/>
  <c r="A559" i="6"/>
  <c r="B559" i="6"/>
  <c r="C559" i="6"/>
  <c r="G559" i="6"/>
  <c r="H559" i="6"/>
  <c r="A560" i="6"/>
  <c r="B560" i="6"/>
  <c r="C560" i="6"/>
  <c r="G560" i="6"/>
  <c r="H560" i="6"/>
  <c r="A561" i="6"/>
  <c r="B561" i="6"/>
  <c r="C561" i="6"/>
  <c r="G561" i="6"/>
  <c r="H561" i="6"/>
  <c r="A562" i="6"/>
  <c r="B562" i="6"/>
  <c r="C562" i="6"/>
  <c r="G562" i="6"/>
  <c r="H562" i="6"/>
  <c r="A563" i="6"/>
  <c r="B563" i="6"/>
  <c r="C563" i="6"/>
  <c r="G563" i="6"/>
  <c r="H563" i="6"/>
  <c r="A564" i="6"/>
  <c r="B564" i="6"/>
  <c r="C564" i="6"/>
  <c r="G564" i="6"/>
  <c r="H564" i="6"/>
  <c r="A565" i="6"/>
  <c r="B565" i="6"/>
  <c r="C565" i="6"/>
  <c r="G565" i="6"/>
  <c r="H565" i="6"/>
  <c r="A566" i="6"/>
  <c r="B566" i="6"/>
  <c r="C566" i="6"/>
  <c r="G566" i="6"/>
  <c r="H566" i="6"/>
  <c r="A567" i="6"/>
  <c r="B567" i="6"/>
  <c r="C567" i="6"/>
  <c r="G567" i="6"/>
  <c r="H567" i="6"/>
  <c r="A568" i="6"/>
  <c r="B568" i="6"/>
  <c r="C568" i="6"/>
  <c r="G568" i="6"/>
  <c r="H568" i="6"/>
  <c r="A569" i="6"/>
  <c r="B569" i="6"/>
  <c r="C569" i="6"/>
  <c r="G569" i="6"/>
  <c r="H569" i="6"/>
  <c r="A570" i="6"/>
  <c r="B570" i="6"/>
  <c r="C570" i="6"/>
  <c r="G570" i="6"/>
  <c r="H570" i="6"/>
  <c r="A571" i="6"/>
  <c r="B571" i="6"/>
  <c r="C571" i="6"/>
  <c r="G571" i="6"/>
  <c r="H571" i="6"/>
  <c r="A572" i="6"/>
  <c r="B572" i="6"/>
  <c r="C572" i="6"/>
  <c r="G572" i="6"/>
  <c r="H572" i="6"/>
  <c r="A573" i="6"/>
  <c r="B573" i="6"/>
  <c r="C573" i="6"/>
  <c r="G573" i="6"/>
  <c r="H573" i="6"/>
  <c r="A574" i="6"/>
  <c r="B574" i="6"/>
  <c r="C574" i="6"/>
  <c r="G574" i="6"/>
  <c r="H574" i="6"/>
  <c r="A575" i="6"/>
  <c r="B575" i="6"/>
  <c r="C575" i="6"/>
  <c r="G575" i="6"/>
  <c r="H575" i="6"/>
  <c r="A576" i="6"/>
  <c r="B576" i="6"/>
  <c r="C576" i="6"/>
  <c r="G576" i="6"/>
  <c r="H576" i="6"/>
  <c r="A577" i="6"/>
  <c r="B577" i="6"/>
  <c r="C577" i="6"/>
  <c r="G577" i="6"/>
  <c r="H577" i="6"/>
  <c r="A578" i="6"/>
  <c r="B578" i="6"/>
  <c r="C578" i="6"/>
  <c r="G578" i="6"/>
  <c r="H578" i="6"/>
  <c r="A579" i="6"/>
  <c r="B579" i="6"/>
  <c r="C579" i="6"/>
  <c r="G579" i="6"/>
  <c r="H579" i="6"/>
  <c r="A580" i="6"/>
  <c r="B580" i="6"/>
  <c r="C580" i="6"/>
  <c r="G580" i="6"/>
  <c r="H580" i="6"/>
  <c r="A581" i="6"/>
  <c r="B581" i="6"/>
  <c r="C581" i="6"/>
  <c r="G581" i="6"/>
  <c r="H581" i="6"/>
  <c r="A582" i="6"/>
  <c r="B582" i="6"/>
  <c r="C582" i="6"/>
  <c r="G582" i="6"/>
  <c r="H582" i="6"/>
  <c r="A583" i="6"/>
  <c r="B583" i="6"/>
  <c r="C583" i="6"/>
  <c r="G583" i="6"/>
  <c r="H583" i="6"/>
  <c r="A584" i="6"/>
  <c r="B584" i="6"/>
  <c r="C584" i="6"/>
  <c r="G584" i="6"/>
  <c r="H584" i="6"/>
  <c r="A585" i="6"/>
  <c r="B585" i="6"/>
  <c r="C585" i="6"/>
  <c r="G585" i="6"/>
  <c r="H585" i="6"/>
  <c r="A586" i="6"/>
  <c r="B586" i="6"/>
  <c r="C586" i="6"/>
  <c r="G586" i="6"/>
  <c r="H586" i="6"/>
  <c r="A587" i="6"/>
  <c r="B587" i="6"/>
  <c r="C587" i="6"/>
  <c r="G587" i="6"/>
  <c r="H587" i="6"/>
  <c r="A588" i="6"/>
  <c r="B588" i="6"/>
  <c r="C588" i="6"/>
  <c r="G588" i="6"/>
  <c r="H588" i="6"/>
  <c r="A589" i="6"/>
  <c r="B589" i="6"/>
  <c r="C589" i="6"/>
  <c r="G589" i="6"/>
  <c r="H589" i="6"/>
  <c r="A590" i="6"/>
  <c r="B590" i="6"/>
  <c r="C590" i="6"/>
  <c r="G590" i="6"/>
  <c r="H590" i="6"/>
  <c r="A591" i="6"/>
  <c r="B591" i="6"/>
  <c r="C591" i="6"/>
  <c r="G591" i="6"/>
  <c r="H591" i="6"/>
  <c r="A592" i="6"/>
  <c r="B592" i="6"/>
  <c r="C592" i="6"/>
  <c r="G592" i="6"/>
  <c r="H592" i="6"/>
  <c r="A593" i="6"/>
  <c r="B593" i="6"/>
  <c r="C593" i="6"/>
  <c r="G593" i="6"/>
  <c r="H593" i="6"/>
  <c r="A594" i="6"/>
  <c r="B594" i="6"/>
  <c r="C594" i="6"/>
  <c r="G594" i="6"/>
  <c r="H594" i="6"/>
  <c r="A595" i="6"/>
  <c r="B595" i="6"/>
  <c r="C595" i="6"/>
  <c r="G595" i="6"/>
  <c r="H595" i="6"/>
  <c r="A596" i="6"/>
  <c r="B596" i="6"/>
  <c r="C596" i="6"/>
  <c r="G596" i="6"/>
  <c r="H596" i="6"/>
  <c r="A597" i="6"/>
  <c r="B597" i="6"/>
  <c r="C597" i="6"/>
  <c r="G597" i="6"/>
  <c r="H597" i="6"/>
  <c r="A598" i="6"/>
  <c r="B598" i="6"/>
  <c r="C598" i="6"/>
  <c r="G598" i="6"/>
  <c r="H598" i="6"/>
  <c r="A599" i="6"/>
  <c r="B599" i="6"/>
  <c r="C599" i="6"/>
  <c r="G599" i="6"/>
  <c r="H599" i="6"/>
  <c r="A600" i="6"/>
  <c r="B600" i="6"/>
  <c r="C600" i="6"/>
  <c r="G600" i="6"/>
  <c r="H600" i="6"/>
  <c r="A601" i="6"/>
  <c r="B601" i="6"/>
  <c r="C601" i="6"/>
  <c r="G601" i="6"/>
  <c r="H601" i="6"/>
  <c r="A602" i="6"/>
  <c r="B602" i="6"/>
  <c r="C602" i="6"/>
  <c r="G602" i="6"/>
  <c r="H602" i="6"/>
  <c r="A603" i="6"/>
  <c r="B603" i="6"/>
  <c r="C603" i="6"/>
  <c r="G603" i="6"/>
  <c r="H603" i="6"/>
  <c r="A604" i="6"/>
  <c r="B604" i="6"/>
  <c r="C604" i="6"/>
  <c r="G604" i="6"/>
  <c r="H604" i="6"/>
  <c r="A605" i="6"/>
  <c r="B605" i="6"/>
  <c r="C605" i="6"/>
  <c r="G605" i="6"/>
  <c r="H605" i="6"/>
  <c r="A606" i="6"/>
  <c r="B606" i="6"/>
  <c r="C606" i="6"/>
  <c r="G606" i="6"/>
  <c r="H606" i="6"/>
  <c r="A607" i="6"/>
  <c r="B607" i="6"/>
  <c r="C607" i="6"/>
  <c r="G607" i="6"/>
  <c r="H607" i="6"/>
  <c r="A608" i="6"/>
  <c r="B608" i="6"/>
  <c r="C608" i="6"/>
  <c r="G608" i="6"/>
  <c r="H608" i="6"/>
  <c r="A609" i="6"/>
  <c r="B609" i="6"/>
  <c r="C609" i="6"/>
  <c r="G609" i="6"/>
  <c r="H609" i="6"/>
  <c r="A610" i="6"/>
  <c r="B610" i="6"/>
  <c r="C610" i="6"/>
  <c r="G610" i="6"/>
  <c r="H610" i="6"/>
  <c r="A611" i="6"/>
  <c r="B611" i="6"/>
  <c r="C611" i="6"/>
  <c r="G611" i="6"/>
  <c r="H611" i="6"/>
  <c r="A612" i="6"/>
  <c r="B612" i="6"/>
  <c r="C612" i="6"/>
  <c r="G612" i="6"/>
  <c r="H612" i="6"/>
  <c r="A613" i="6"/>
  <c r="B613" i="6"/>
  <c r="C613" i="6"/>
  <c r="G613" i="6"/>
  <c r="H613" i="6"/>
  <c r="A614" i="6"/>
  <c r="B614" i="6"/>
  <c r="C614" i="6"/>
  <c r="G614" i="6"/>
  <c r="H614" i="6"/>
  <c r="A615" i="6"/>
  <c r="B615" i="6"/>
  <c r="C615" i="6"/>
  <c r="G615" i="6"/>
  <c r="H615" i="6"/>
  <c r="A616" i="6"/>
  <c r="B616" i="6"/>
  <c r="C616" i="6"/>
  <c r="G616" i="6"/>
  <c r="H616" i="6"/>
  <c r="A617" i="6"/>
  <c r="B617" i="6"/>
  <c r="C617" i="6"/>
  <c r="G617" i="6"/>
  <c r="H617" i="6"/>
  <c r="A618" i="6"/>
  <c r="B618" i="6"/>
  <c r="C618" i="6"/>
  <c r="G618" i="6"/>
  <c r="H618" i="6"/>
  <c r="A619" i="6"/>
  <c r="B619" i="6"/>
  <c r="C619" i="6"/>
  <c r="G619" i="6"/>
  <c r="H619" i="6"/>
  <c r="A620" i="6"/>
  <c r="B620" i="6"/>
  <c r="C620" i="6"/>
  <c r="G620" i="6"/>
  <c r="H620" i="6"/>
  <c r="A621" i="6"/>
  <c r="B621" i="6"/>
  <c r="C621" i="6"/>
  <c r="G621" i="6"/>
  <c r="H621" i="6"/>
  <c r="A622" i="6"/>
  <c r="B622" i="6"/>
  <c r="C622" i="6"/>
  <c r="G622" i="6"/>
  <c r="H622" i="6"/>
  <c r="A623" i="6"/>
  <c r="B623" i="6"/>
  <c r="C623" i="6"/>
  <c r="G623" i="6"/>
  <c r="H623" i="6"/>
  <c r="A624" i="6"/>
  <c r="B624" i="6"/>
  <c r="C624" i="6"/>
  <c r="G624" i="6"/>
  <c r="H624" i="6"/>
  <c r="A625" i="6"/>
  <c r="B625" i="6"/>
  <c r="C625" i="6"/>
  <c r="G625" i="6"/>
  <c r="H625" i="6"/>
  <c r="A626" i="6"/>
  <c r="B626" i="6"/>
  <c r="C626" i="6"/>
  <c r="G626" i="6"/>
  <c r="H626" i="6"/>
  <c r="A627" i="6"/>
  <c r="B627" i="6"/>
  <c r="C627" i="6"/>
  <c r="G627" i="6"/>
  <c r="H627" i="6"/>
  <c r="A628" i="6"/>
  <c r="B628" i="6"/>
  <c r="C628" i="6"/>
  <c r="G628" i="6"/>
  <c r="H628" i="6"/>
  <c r="A629" i="6"/>
  <c r="B629" i="6"/>
  <c r="C629" i="6"/>
  <c r="G629" i="6"/>
  <c r="H629" i="6"/>
  <c r="A630" i="6"/>
  <c r="B630" i="6"/>
  <c r="C630" i="6"/>
  <c r="G630" i="6"/>
  <c r="H630" i="6"/>
  <c r="A631" i="6"/>
  <c r="B631" i="6"/>
  <c r="C631" i="6"/>
  <c r="G631" i="6"/>
  <c r="H631" i="6"/>
  <c r="A632" i="6"/>
  <c r="B632" i="6"/>
  <c r="C632" i="6"/>
  <c r="G632" i="6"/>
  <c r="H632" i="6"/>
  <c r="A633" i="6"/>
  <c r="B633" i="6"/>
  <c r="C633" i="6"/>
  <c r="G633" i="6"/>
  <c r="H633" i="6"/>
  <c r="A634" i="6"/>
  <c r="B634" i="6"/>
  <c r="C634" i="6"/>
  <c r="G634" i="6"/>
  <c r="H634" i="6"/>
  <c r="A635" i="6"/>
  <c r="B635" i="6"/>
  <c r="C635" i="6"/>
  <c r="G635" i="6"/>
  <c r="H635" i="6"/>
  <c r="A636" i="6"/>
  <c r="B636" i="6"/>
  <c r="C636" i="6"/>
  <c r="G636" i="6"/>
  <c r="H636" i="6"/>
  <c r="A637" i="6"/>
  <c r="B637" i="6"/>
  <c r="C637" i="6"/>
  <c r="G637" i="6"/>
  <c r="H637" i="6"/>
  <c r="A638" i="6"/>
  <c r="B638" i="6"/>
  <c r="C638" i="6"/>
  <c r="G638" i="6"/>
  <c r="H638" i="6"/>
  <c r="A639" i="6"/>
  <c r="B639" i="6"/>
  <c r="C639" i="6"/>
  <c r="G639" i="6"/>
  <c r="H639" i="6"/>
  <c r="A640" i="6"/>
  <c r="B640" i="6"/>
  <c r="C640" i="6"/>
  <c r="G640" i="6"/>
  <c r="H640" i="6"/>
  <c r="A641" i="6"/>
  <c r="B641" i="6"/>
  <c r="C641" i="6"/>
  <c r="G641" i="6"/>
  <c r="H641" i="6"/>
  <c r="A642" i="6"/>
  <c r="B642" i="6"/>
  <c r="C642" i="6"/>
  <c r="G642" i="6"/>
  <c r="H642" i="6"/>
  <c r="A643" i="6"/>
  <c r="B643" i="6"/>
  <c r="C643" i="6"/>
  <c r="G643" i="6"/>
  <c r="H643" i="6"/>
  <c r="A644" i="6"/>
  <c r="B644" i="6"/>
  <c r="C644" i="6"/>
  <c r="G644" i="6"/>
  <c r="H644" i="6"/>
  <c r="A645" i="6"/>
  <c r="B645" i="6"/>
  <c r="C645" i="6"/>
  <c r="G645" i="6"/>
  <c r="H645" i="6"/>
  <c r="A646" i="6"/>
  <c r="B646" i="6"/>
  <c r="C646" i="6"/>
  <c r="G646" i="6"/>
  <c r="H646" i="6"/>
  <c r="A647" i="6"/>
  <c r="B647" i="6"/>
  <c r="C647" i="6"/>
  <c r="G647" i="6"/>
  <c r="H647" i="6"/>
  <c r="A648" i="6"/>
  <c r="B648" i="6"/>
  <c r="C648" i="6"/>
  <c r="G648" i="6"/>
  <c r="H648" i="6"/>
  <c r="A649" i="6"/>
  <c r="B649" i="6"/>
  <c r="C649" i="6"/>
  <c r="G649" i="6"/>
  <c r="H649" i="6"/>
  <c r="A650" i="6"/>
  <c r="B650" i="6"/>
  <c r="C650" i="6"/>
  <c r="G650" i="6"/>
  <c r="H650" i="6"/>
  <c r="A651" i="6"/>
  <c r="B651" i="6"/>
  <c r="C651" i="6"/>
  <c r="G651" i="6"/>
  <c r="H651" i="6"/>
  <c r="A652" i="6"/>
  <c r="B652" i="6"/>
  <c r="C652" i="6"/>
  <c r="G652" i="6"/>
  <c r="H652" i="6"/>
  <c r="A653" i="6"/>
  <c r="B653" i="6"/>
  <c r="C653" i="6"/>
  <c r="G653" i="6"/>
  <c r="H653" i="6"/>
  <c r="A654" i="6"/>
  <c r="B654" i="6"/>
  <c r="C654" i="6"/>
  <c r="G654" i="6"/>
  <c r="H654" i="6"/>
  <c r="A655" i="6"/>
  <c r="B655" i="6"/>
  <c r="C655" i="6"/>
  <c r="G655" i="6"/>
  <c r="H655" i="6"/>
  <c r="A656" i="6"/>
  <c r="B656" i="6"/>
  <c r="C656" i="6"/>
  <c r="G656" i="6"/>
  <c r="H656" i="6"/>
  <c r="A657" i="6"/>
  <c r="B657" i="6"/>
  <c r="C657" i="6"/>
  <c r="G657" i="6"/>
  <c r="H657" i="6"/>
  <c r="A658" i="6"/>
  <c r="B658" i="6"/>
  <c r="C658" i="6"/>
  <c r="G658" i="6"/>
  <c r="H658" i="6"/>
  <c r="A659" i="6"/>
  <c r="B659" i="6"/>
  <c r="C659" i="6"/>
  <c r="G659" i="6"/>
  <c r="H659" i="6"/>
  <c r="A660" i="6"/>
  <c r="B660" i="6"/>
  <c r="C660" i="6"/>
  <c r="G660" i="6"/>
  <c r="H660" i="6"/>
  <c r="A661" i="6"/>
  <c r="B661" i="6"/>
  <c r="C661" i="6"/>
  <c r="G661" i="6"/>
  <c r="H661" i="6"/>
  <c r="A662" i="6"/>
  <c r="B662" i="6"/>
  <c r="C662" i="6"/>
  <c r="G662" i="6"/>
  <c r="H662" i="6"/>
  <c r="A663" i="6"/>
  <c r="B663" i="6"/>
  <c r="C663" i="6"/>
  <c r="G663" i="6"/>
  <c r="H663" i="6"/>
  <c r="A664" i="6"/>
  <c r="B664" i="6"/>
  <c r="C664" i="6"/>
  <c r="G664" i="6"/>
  <c r="H664" i="6"/>
  <c r="A665" i="6"/>
  <c r="B665" i="6"/>
  <c r="C665" i="6"/>
  <c r="G665" i="6"/>
  <c r="H665" i="6"/>
  <c r="A666" i="6"/>
  <c r="B666" i="6"/>
  <c r="C666" i="6"/>
  <c r="G666" i="6"/>
  <c r="H666" i="6"/>
  <c r="A667" i="6"/>
  <c r="B667" i="6"/>
  <c r="C667" i="6"/>
  <c r="G667" i="6"/>
  <c r="H667" i="6"/>
  <c r="A668" i="6"/>
  <c r="B668" i="6"/>
  <c r="C668" i="6"/>
  <c r="G668" i="6"/>
  <c r="H668" i="6"/>
  <c r="A669" i="6"/>
  <c r="B669" i="6"/>
  <c r="C669" i="6"/>
  <c r="G669" i="6"/>
  <c r="H669" i="6"/>
  <c r="A670" i="6"/>
  <c r="B670" i="6"/>
  <c r="C670" i="6"/>
  <c r="G670" i="6"/>
  <c r="H670" i="6"/>
  <c r="A671" i="6"/>
  <c r="B671" i="6"/>
  <c r="C671" i="6"/>
  <c r="G671" i="6"/>
  <c r="H671" i="6"/>
  <c r="A672" i="6"/>
  <c r="B672" i="6"/>
  <c r="C672" i="6"/>
  <c r="G672" i="6"/>
  <c r="H672" i="6"/>
  <c r="A673" i="6"/>
  <c r="B673" i="6"/>
  <c r="C673" i="6"/>
  <c r="G673" i="6"/>
  <c r="H673" i="6"/>
  <c r="A674" i="6"/>
  <c r="B674" i="6"/>
  <c r="C674" i="6"/>
  <c r="G674" i="6"/>
  <c r="H674" i="6"/>
  <c r="A675" i="6"/>
  <c r="B675" i="6"/>
  <c r="C675" i="6"/>
  <c r="G675" i="6"/>
  <c r="H675" i="6"/>
  <c r="A676" i="6"/>
  <c r="B676" i="6"/>
  <c r="C676" i="6"/>
  <c r="G676" i="6"/>
  <c r="H676" i="6"/>
  <c r="A677" i="6"/>
  <c r="B677" i="6"/>
  <c r="C677" i="6"/>
  <c r="G677" i="6"/>
  <c r="H677" i="6"/>
  <c r="A678" i="6"/>
  <c r="B678" i="6"/>
  <c r="C678" i="6"/>
  <c r="G678" i="6"/>
  <c r="H678" i="6"/>
  <c r="A679" i="6"/>
  <c r="B679" i="6"/>
  <c r="C679" i="6"/>
  <c r="G679" i="6"/>
  <c r="H679" i="6"/>
  <c r="A680" i="6"/>
  <c r="B680" i="6"/>
  <c r="C680" i="6"/>
  <c r="G680" i="6"/>
  <c r="H680" i="6"/>
  <c r="A681" i="6"/>
  <c r="B681" i="6"/>
  <c r="C681" i="6"/>
  <c r="G681" i="6"/>
  <c r="H681" i="6"/>
  <c r="A682" i="6"/>
  <c r="B682" i="6"/>
  <c r="C682" i="6"/>
  <c r="G682" i="6"/>
  <c r="H682" i="6"/>
  <c r="A683" i="6"/>
  <c r="B683" i="6"/>
  <c r="C683" i="6"/>
  <c r="G683" i="6"/>
  <c r="H683" i="6"/>
  <c r="A684" i="6"/>
  <c r="B684" i="6"/>
  <c r="C684" i="6"/>
  <c r="G684" i="6"/>
  <c r="H684" i="6"/>
  <c r="A685" i="6"/>
  <c r="B685" i="6"/>
  <c r="C685" i="6"/>
  <c r="G685" i="6"/>
  <c r="H685" i="6"/>
  <c r="A686" i="6"/>
  <c r="B686" i="6"/>
  <c r="C686" i="6"/>
  <c r="G686" i="6"/>
  <c r="H686" i="6"/>
  <c r="A687" i="6"/>
  <c r="B687" i="6"/>
  <c r="C687" i="6"/>
  <c r="G687" i="6"/>
  <c r="H687" i="6"/>
  <c r="A688" i="6"/>
  <c r="B688" i="6"/>
  <c r="C688" i="6"/>
  <c r="G688" i="6"/>
  <c r="H688" i="6"/>
  <c r="A689" i="6"/>
  <c r="B689" i="6"/>
  <c r="C689" i="6"/>
  <c r="G689" i="6"/>
  <c r="H689" i="6"/>
  <c r="A690" i="6"/>
  <c r="B690" i="6"/>
  <c r="C690" i="6"/>
  <c r="G690" i="6"/>
  <c r="H690" i="6"/>
  <c r="A691" i="6"/>
  <c r="B691" i="6"/>
  <c r="C691" i="6"/>
  <c r="G691" i="6"/>
  <c r="H691" i="6"/>
  <c r="A692" i="6"/>
  <c r="B692" i="6"/>
  <c r="C692" i="6"/>
  <c r="G692" i="6"/>
  <c r="H692" i="6"/>
  <c r="A693" i="6"/>
  <c r="B693" i="6"/>
  <c r="C693" i="6"/>
  <c r="G693" i="6"/>
  <c r="H693" i="6"/>
  <c r="A694" i="6"/>
  <c r="B694" i="6"/>
  <c r="C694" i="6"/>
  <c r="G694" i="6"/>
  <c r="H694" i="6"/>
  <c r="A695" i="6"/>
  <c r="B695" i="6"/>
  <c r="C695" i="6"/>
  <c r="G695" i="6"/>
  <c r="H695" i="6"/>
  <c r="A696" i="6"/>
  <c r="B696" i="6"/>
  <c r="C696" i="6"/>
  <c r="G696" i="6"/>
  <c r="H696" i="6"/>
  <c r="A697" i="6"/>
  <c r="B697" i="6"/>
  <c r="C697" i="6"/>
  <c r="G697" i="6"/>
  <c r="H697" i="6"/>
  <c r="A698" i="6"/>
  <c r="B698" i="6"/>
  <c r="C698" i="6"/>
  <c r="G698" i="6"/>
  <c r="H698" i="6"/>
  <c r="A699" i="6"/>
  <c r="B699" i="6"/>
  <c r="C699" i="6"/>
  <c r="G699" i="6"/>
  <c r="H699" i="6"/>
  <c r="A700" i="6"/>
  <c r="B700" i="6"/>
  <c r="C700" i="6"/>
  <c r="G700" i="6"/>
  <c r="H700" i="6"/>
  <c r="A701" i="6"/>
  <c r="B701" i="6"/>
  <c r="C701" i="6"/>
  <c r="G701" i="6"/>
  <c r="H701" i="6"/>
  <c r="A702" i="6"/>
  <c r="B702" i="6"/>
  <c r="C702" i="6"/>
  <c r="G702" i="6"/>
  <c r="H702" i="6"/>
  <c r="A703" i="6"/>
  <c r="B703" i="6"/>
  <c r="C703" i="6"/>
  <c r="G703" i="6"/>
  <c r="H703" i="6"/>
  <c r="A704" i="6"/>
  <c r="B704" i="6"/>
  <c r="C704" i="6"/>
  <c r="G704" i="6"/>
  <c r="H704" i="6"/>
  <c r="A705" i="6"/>
  <c r="B705" i="6"/>
  <c r="C705" i="6"/>
  <c r="G705" i="6"/>
  <c r="H705" i="6"/>
  <c r="A706" i="6"/>
  <c r="B706" i="6"/>
  <c r="C706" i="6"/>
  <c r="G706" i="6"/>
  <c r="H706" i="6"/>
  <c r="A707" i="6"/>
  <c r="B707" i="6"/>
  <c r="C707" i="6"/>
  <c r="G707" i="6"/>
  <c r="H707" i="6"/>
  <c r="A708" i="6"/>
  <c r="B708" i="6"/>
  <c r="C708" i="6"/>
  <c r="G708" i="6"/>
  <c r="H708" i="6"/>
  <c r="A709" i="6"/>
  <c r="B709" i="6"/>
  <c r="C709" i="6"/>
  <c r="G709" i="6"/>
  <c r="H709" i="6"/>
  <c r="A710" i="6"/>
  <c r="B710" i="6"/>
  <c r="C710" i="6"/>
  <c r="G710" i="6"/>
  <c r="H710" i="6"/>
  <c r="A711" i="6"/>
  <c r="B711" i="6"/>
  <c r="C711" i="6"/>
  <c r="G711" i="6"/>
  <c r="H711" i="6"/>
  <c r="A712" i="6"/>
  <c r="B712" i="6"/>
  <c r="C712" i="6"/>
  <c r="G712" i="6"/>
  <c r="H712" i="6"/>
  <c r="A713" i="6"/>
  <c r="B713" i="6"/>
  <c r="C713" i="6"/>
  <c r="G713" i="6"/>
  <c r="H713" i="6"/>
  <c r="A714" i="6"/>
  <c r="B714" i="6"/>
  <c r="C714" i="6"/>
  <c r="G714" i="6"/>
  <c r="H714" i="6"/>
  <c r="A715" i="6"/>
  <c r="B715" i="6"/>
  <c r="C715" i="6"/>
  <c r="G715" i="6"/>
  <c r="H715" i="6"/>
  <c r="A716" i="6"/>
  <c r="B716" i="6"/>
  <c r="C716" i="6"/>
  <c r="G716" i="6"/>
  <c r="H716" i="6"/>
  <c r="A717" i="6"/>
  <c r="B717" i="6"/>
  <c r="C717" i="6"/>
  <c r="G717" i="6"/>
  <c r="H717" i="6"/>
  <c r="A718" i="6"/>
  <c r="B718" i="6"/>
  <c r="C718" i="6"/>
  <c r="G718" i="6"/>
  <c r="H718" i="6"/>
  <c r="A719" i="6"/>
  <c r="B719" i="6"/>
  <c r="C719" i="6"/>
  <c r="G719" i="6"/>
  <c r="H719" i="6"/>
  <c r="A720" i="6"/>
  <c r="B720" i="6"/>
  <c r="C720" i="6"/>
  <c r="G720" i="6"/>
  <c r="H720" i="6"/>
  <c r="A721" i="6"/>
  <c r="B721" i="6"/>
  <c r="C721" i="6"/>
  <c r="G721" i="6"/>
  <c r="H721" i="6"/>
  <c r="A722" i="6"/>
  <c r="B722" i="6"/>
  <c r="C722" i="6"/>
  <c r="G722" i="6"/>
  <c r="H722" i="6"/>
  <c r="A723" i="6"/>
  <c r="B723" i="6"/>
  <c r="C723" i="6"/>
  <c r="G723" i="6"/>
  <c r="H723" i="6"/>
  <c r="A724" i="6"/>
  <c r="B724" i="6"/>
  <c r="C724" i="6"/>
  <c r="G724" i="6"/>
  <c r="H724" i="6"/>
  <c r="A725" i="6"/>
  <c r="B725" i="6"/>
  <c r="C725" i="6"/>
  <c r="G725" i="6"/>
  <c r="H725" i="6"/>
  <c r="A726" i="6"/>
  <c r="B726" i="6"/>
  <c r="C726" i="6"/>
  <c r="G726" i="6"/>
  <c r="H726" i="6"/>
  <c r="A727" i="6"/>
  <c r="B727" i="6"/>
  <c r="C727" i="6"/>
  <c r="G727" i="6"/>
  <c r="H727" i="6"/>
  <c r="A728" i="6"/>
  <c r="B728" i="6"/>
  <c r="C728" i="6"/>
  <c r="G728" i="6"/>
  <c r="H728" i="6"/>
  <c r="A729" i="6"/>
  <c r="B729" i="6"/>
  <c r="C729" i="6"/>
  <c r="G729" i="6"/>
  <c r="H729" i="6"/>
  <c r="A730" i="6"/>
  <c r="B730" i="6"/>
  <c r="C730" i="6"/>
  <c r="G730" i="6"/>
  <c r="H730" i="6"/>
  <c r="A731" i="6"/>
  <c r="B731" i="6"/>
  <c r="C731" i="6"/>
  <c r="G731" i="6"/>
  <c r="H731" i="6"/>
  <c r="A732" i="6"/>
  <c r="B732" i="6"/>
  <c r="C732" i="6"/>
  <c r="G732" i="6"/>
  <c r="H732" i="6"/>
  <c r="A733" i="6"/>
  <c r="B733" i="6"/>
  <c r="C733" i="6"/>
  <c r="G733" i="6"/>
  <c r="H733" i="6"/>
  <c r="A734" i="6"/>
  <c r="B734" i="6"/>
  <c r="C734" i="6"/>
  <c r="G734" i="6"/>
  <c r="H734" i="6"/>
  <c r="A735" i="6"/>
  <c r="B735" i="6"/>
  <c r="C735" i="6"/>
  <c r="G735" i="6"/>
  <c r="H735" i="6"/>
  <c r="A736" i="6"/>
  <c r="B736" i="6"/>
  <c r="C736" i="6"/>
  <c r="G736" i="6"/>
  <c r="H736" i="6"/>
  <c r="A737" i="6"/>
  <c r="B737" i="6"/>
  <c r="C737" i="6"/>
  <c r="G737" i="6"/>
  <c r="H737" i="6"/>
  <c r="A738" i="6"/>
  <c r="B738" i="6"/>
  <c r="C738" i="6"/>
  <c r="G738" i="6"/>
  <c r="H738" i="6"/>
  <c r="A739" i="6"/>
  <c r="B739" i="6"/>
  <c r="C739" i="6"/>
  <c r="G739" i="6"/>
  <c r="H739" i="6"/>
  <c r="A740" i="6"/>
  <c r="B740" i="6"/>
  <c r="C740" i="6"/>
  <c r="G740" i="6"/>
  <c r="H740" i="6"/>
  <c r="A741" i="6"/>
  <c r="B741" i="6"/>
  <c r="C741" i="6"/>
  <c r="G741" i="6"/>
  <c r="H741" i="6"/>
  <c r="A742" i="6"/>
  <c r="B742" i="6"/>
  <c r="C742" i="6"/>
  <c r="G742" i="6"/>
  <c r="H742" i="6"/>
  <c r="A743" i="6"/>
  <c r="B743" i="6"/>
  <c r="C743" i="6"/>
  <c r="G743" i="6"/>
  <c r="H743" i="6"/>
  <c r="A744" i="6"/>
  <c r="B744" i="6"/>
  <c r="C744" i="6"/>
  <c r="G744" i="6"/>
  <c r="H744" i="6"/>
  <c r="A745" i="6"/>
  <c r="B745" i="6"/>
  <c r="C745" i="6"/>
  <c r="G745" i="6"/>
  <c r="H745" i="6"/>
  <c r="A746" i="6"/>
  <c r="B746" i="6"/>
  <c r="C746" i="6"/>
  <c r="G746" i="6"/>
  <c r="H746" i="6"/>
  <c r="A747" i="6"/>
  <c r="B747" i="6"/>
  <c r="C747" i="6"/>
  <c r="G747" i="6"/>
  <c r="H747" i="6"/>
  <c r="A748" i="6"/>
  <c r="B748" i="6"/>
  <c r="C748" i="6"/>
  <c r="G748" i="6"/>
  <c r="H748" i="6"/>
  <c r="A749" i="6"/>
  <c r="B749" i="6"/>
  <c r="C749" i="6"/>
  <c r="G749" i="6"/>
  <c r="H749" i="6"/>
  <c r="A750" i="6"/>
  <c r="B750" i="6"/>
  <c r="C750" i="6"/>
  <c r="G750" i="6"/>
  <c r="H750" i="6"/>
  <c r="A751" i="6"/>
  <c r="B751" i="6"/>
  <c r="C751" i="6"/>
  <c r="G751" i="6"/>
  <c r="H751" i="6"/>
  <c r="A752" i="6"/>
  <c r="B752" i="6"/>
  <c r="C752" i="6"/>
  <c r="G752" i="6"/>
  <c r="H752" i="6"/>
  <c r="A753" i="6"/>
  <c r="B753" i="6"/>
  <c r="C753" i="6"/>
  <c r="G753" i="6"/>
  <c r="H753" i="6"/>
  <c r="A754" i="6"/>
  <c r="B754" i="6"/>
  <c r="C754" i="6"/>
  <c r="G754" i="6"/>
  <c r="H754" i="6"/>
  <c r="A755" i="6"/>
  <c r="B755" i="6"/>
  <c r="C755" i="6"/>
  <c r="G755" i="6"/>
  <c r="H755" i="6"/>
  <c r="A756" i="6"/>
  <c r="B756" i="6"/>
  <c r="C756" i="6"/>
  <c r="G756" i="6"/>
  <c r="H756" i="6"/>
  <c r="A757" i="6"/>
  <c r="B757" i="6"/>
  <c r="C757" i="6"/>
  <c r="G757" i="6"/>
  <c r="H757" i="6"/>
  <c r="A758" i="6"/>
  <c r="B758" i="6"/>
  <c r="C758" i="6"/>
  <c r="G758" i="6"/>
  <c r="H758" i="6"/>
  <c r="A759" i="6"/>
  <c r="B759" i="6"/>
  <c r="C759" i="6"/>
  <c r="G759" i="6"/>
  <c r="H759" i="6"/>
  <c r="A760" i="6"/>
  <c r="B760" i="6"/>
  <c r="C760" i="6"/>
  <c r="G760" i="6"/>
  <c r="H760" i="6"/>
  <c r="A761" i="6"/>
  <c r="B761" i="6"/>
  <c r="C761" i="6"/>
  <c r="G761" i="6"/>
  <c r="H761" i="6"/>
  <c r="A762" i="6"/>
  <c r="B762" i="6"/>
  <c r="C762" i="6"/>
  <c r="G762" i="6"/>
  <c r="H762" i="6"/>
  <c r="A763" i="6"/>
  <c r="B763" i="6"/>
  <c r="C763" i="6"/>
  <c r="G763" i="6"/>
  <c r="H763" i="6"/>
  <c r="A764" i="6"/>
  <c r="B764" i="6"/>
  <c r="C764" i="6"/>
  <c r="G764" i="6"/>
  <c r="H764" i="6"/>
  <c r="A765" i="6"/>
  <c r="B765" i="6"/>
  <c r="C765" i="6"/>
  <c r="G765" i="6"/>
  <c r="H765" i="6"/>
  <c r="A766" i="6"/>
  <c r="B766" i="6"/>
  <c r="C766" i="6"/>
  <c r="G766" i="6"/>
  <c r="H766" i="6"/>
  <c r="A767" i="6"/>
  <c r="B767" i="6"/>
  <c r="C767" i="6"/>
  <c r="G767" i="6"/>
  <c r="H767" i="6"/>
  <c r="A768" i="6"/>
  <c r="B768" i="6"/>
  <c r="C768" i="6"/>
  <c r="G768" i="6"/>
  <c r="H768" i="6"/>
  <c r="A769" i="6"/>
  <c r="B769" i="6"/>
  <c r="C769" i="6"/>
  <c r="G769" i="6"/>
  <c r="H769" i="6"/>
  <c r="A770" i="6"/>
  <c r="B770" i="6"/>
  <c r="C770" i="6"/>
  <c r="G770" i="6"/>
  <c r="H770" i="6"/>
  <c r="A771" i="6"/>
  <c r="B771" i="6"/>
  <c r="C771" i="6"/>
  <c r="G771" i="6"/>
  <c r="H771" i="6"/>
  <c r="A772" i="6"/>
  <c r="B772" i="6"/>
  <c r="C772" i="6"/>
  <c r="G772" i="6"/>
  <c r="H772" i="6"/>
  <c r="A773" i="6"/>
  <c r="B773" i="6"/>
  <c r="C773" i="6"/>
  <c r="G773" i="6"/>
  <c r="H773" i="6"/>
  <c r="A774" i="6"/>
  <c r="B774" i="6"/>
  <c r="C774" i="6"/>
  <c r="G774" i="6"/>
  <c r="H774" i="6"/>
  <c r="A775" i="6"/>
  <c r="B775" i="6"/>
  <c r="C775" i="6"/>
  <c r="G775" i="6"/>
  <c r="H775" i="6"/>
  <c r="A776" i="6"/>
  <c r="B776" i="6"/>
  <c r="C776" i="6"/>
  <c r="G776" i="6"/>
  <c r="H776" i="6"/>
  <c r="A777" i="6"/>
  <c r="B777" i="6"/>
  <c r="C777" i="6"/>
  <c r="G777" i="6"/>
  <c r="H777" i="6"/>
  <c r="A778" i="6"/>
  <c r="B778" i="6"/>
  <c r="C778" i="6"/>
  <c r="G778" i="6"/>
  <c r="H778" i="6"/>
  <c r="A779" i="6"/>
  <c r="B779" i="6"/>
  <c r="C779" i="6"/>
  <c r="G779" i="6"/>
  <c r="H779" i="6"/>
  <c r="A780" i="6"/>
  <c r="B780" i="6"/>
  <c r="C780" i="6"/>
  <c r="G780" i="6"/>
  <c r="H780" i="6"/>
  <c r="A781" i="6"/>
  <c r="B781" i="6"/>
  <c r="C781" i="6"/>
  <c r="G781" i="6"/>
  <c r="H781" i="6"/>
  <c r="A782" i="6"/>
  <c r="B782" i="6"/>
  <c r="C782" i="6"/>
  <c r="G782" i="6"/>
  <c r="H782" i="6"/>
  <c r="A783" i="6"/>
  <c r="B783" i="6"/>
  <c r="C783" i="6"/>
  <c r="G783" i="6"/>
  <c r="H783" i="6"/>
  <c r="A784" i="6"/>
  <c r="B784" i="6"/>
  <c r="C784" i="6"/>
  <c r="G784" i="6"/>
  <c r="H784" i="6"/>
  <c r="A785" i="6"/>
  <c r="B785" i="6"/>
  <c r="C785" i="6"/>
  <c r="G785" i="6"/>
  <c r="H785" i="6"/>
  <c r="A786" i="6"/>
  <c r="B786" i="6"/>
  <c r="C786" i="6"/>
  <c r="G786" i="6"/>
  <c r="H786" i="6"/>
  <c r="A787" i="6"/>
  <c r="B787" i="6"/>
  <c r="C787" i="6"/>
  <c r="G787" i="6"/>
  <c r="H787" i="6"/>
  <c r="A788" i="6"/>
  <c r="B788" i="6"/>
  <c r="C788" i="6"/>
  <c r="G788" i="6"/>
  <c r="H788" i="6"/>
  <c r="A789" i="6"/>
  <c r="B789" i="6"/>
  <c r="C789" i="6"/>
  <c r="G789" i="6"/>
  <c r="H789" i="6"/>
  <c r="A790" i="6"/>
  <c r="B790" i="6"/>
  <c r="C790" i="6"/>
  <c r="G790" i="6"/>
  <c r="H790" i="6"/>
  <c r="A791" i="6"/>
  <c r="B791" i="6"/>
  <c r="C791" i="6"/>
  <c r="G791" i="6"/>
  <c r="H791" i="6"/>
  <c r="A792" i="6"/>
  <c r="B792" i="6"/>
  <c r="C792" i="6"/>
  <c r="G792" i="6"/>
  <c r="H792" i="6"/>
  <c r="A793" i="6"/>
  <c r="B793" i="6"/>
  <c r="C793" i="6"/>
  <c r="G793" i="6"/>
  <c r="H793" i="6"/>
  <c r="A794" i="6"/>
  <c r="B794" i="6"/>
  <c r="C794" i="6"/>
  <c r="G794" i="6"/>
  <c r="H794" i="6"/>
  <c r="A795" i="6"/>
  <c r="B795" i="6"/>
  <c r="C795" i="6"/>
  <c r="G795" i="6"/>
  <c r="H795" i="6"/>
  <c r="A796" i="6"/>
  <c r="B796" i="6"/>
  <c r="C796" i="6"/>
  <c r="G796" i="6"/>
  <c r="H796" i="6"/>
  <c r="A797" i="6"/>
  <c r="B797" i="6"/>
  <c r="C797" i="6"/>
  <c r="G797" i="6"/>
  <c r="H797" i="6"/>
  <c r="A798" i="6"/>
  <c r="B798" i="6"/>
  <c r="C798" i="6"/>
  <c r="G798" i="6"/>
  <c r="H798" i="6"/>
  <c r="A799" i="6"/>
  <c r="B799" i="6"/>
  <c r="C799" i="6"/>
  <c r="G799" i="6"/>
  <c r="H799" i="6"/>
  <c r="A800" i="6"/>
  <c r="B800" i="6"/>
  <c r="C800" i="6"/>
  <c r="G800" i="6"/>
  <c r="H800" i="6"/>
  <c r="A801" i="6"/>
  <c r="B801" i="6"/>
  <c r="C801" i="6"/>
  <c r="G801" i="6"/>
  <c r="H801" i="6"/>
  <c r="A802" i="6"/>
  <c r="B802" i="6"/>
  <c r="C802" i="6"/>
  <c r="G802" i="6"/>
  <c r="H802" i="6"/>
  <c r="A803" i="6"/>
  <c r="B803" i="6"/>
  <c r="C803" i="6"/>
  <c r="G803" i="6"/>
  <c r="H803" i="6"/>
  <c r="A804" i="6"/>
  <c r="B804" i="6"/>
  <c r="C804" i="6"/>
  <c r="G804" i="6"/>
  <c r="H804" i="6"/>
  <c r="A805" i="6"/>
  <c r="B805" i="6"/>
  <c r="C805" i="6"/>
  <c r="G805" i="6"/>
  <c r="H805" i="6"/>
  <c r="A806" i="6"/>
  <c r="B806" i="6"/>
  <c r="C806" i="6"/>
  <c r="G806" i="6"/>
  <c r="H806" i="6"/>
  <c r="A807" i="6"/>
  <c r="B807" i="6"/>
  <c r="C807" i="6"/>
  <c r="G807" i="6"/>
  <c r="H807" i="6"/>
  <c r="A808" i="6"/>
  <c r="B808" i="6"/>
  <c r="C808" i="6"/>
  <c r="G808" i="6"/>
  <c r="H808" i="6"/>
  <c r="A809" i="6"/>
  <c r="B809" i="6"/>
  <c r="C809" i="6"/>
  <c r="G809" i="6"/>
  <c r="H809" i="6"/>
  <c r="A810" i="6"/>
  <c r="B810" i="6"/>
  <c r="C810" i="6"/>
  <c r="G810" i="6"/>
  <c r="H810" i="6"/>
  <c r="A811" i="6"/>
  <c r="B811" i="6"/>
  <c r="C811" i="6"/>
  <c r="G811" i="6"/>
  <c r="H811" i="6"/>
  <c r="A812" i="6"/>
  <c r="B812" i="6"/>
  <c r="C812" i="6"/>
  <c r="G812" i="6"/>
  <c r="H812" i="6"/>
  <c r="A813" i="6"/>
  <c r="B813" i="6"/>
  <c r="C813" i="6"/>
  <c r="G813" i="6"/>
  <c r="H813" i="6"/>
  <c r="A814" i="6"/>
  <c r="B814" i="6"/>
  <c r="C814" i="6"/>
  <c r="G814" i="6"/>
  <c r="H814" i="6"/>
  <c r="A815" i="6"/>
  <c r="B815" i="6"/>
  <c r="C815" i="6"/>
  <c r="G815" i="6"/>
  <c r="H815" i="6"/>
  <c r="A816" i="6"/>
  <c r="B816" i="6"/>
  <c r="C816" i="6"/>
  <c r="G816" i="6"/>
  <c r="H816" i="6"/>
  <c r="A817" i="6"/>
  <c r="B817" i="6"/>
  <c r="C817" i="6"/>
  <c r="G817" i="6"/>
  <c r="H817" i="6"/>
  <c r="A818" i="6"/>
  <c r="B818" i="6"/>
  <c r="C818" i="6"/>
  <c r="G818" i="6"/>
  <c r="H818" i="6"/>
  <c r="A819" i="6"/>
  <c r="B819" i="6"/>
  <c r="C819" i="6"/>
  <c r="G819" i="6"/>
  <c r="H819" i="6"/>
  <c r="A820" i="6"/>
  <c r="B820" i="6"/>
  <c r="C820" i="6"/>
  <c r="G820" i="6"/>
  <c r="H820" i="6"/>
  <c r="A821" i="6"/>
  <c r="B821" i="6"/>
  <c r="C821" i="6"/>
  <c r="G821" i="6"/>
  <c r="H821" i="6"/>
  <c r="A822" i="6"/>
  <c r="B822" i="6"/>
  <c r="C822" i="6"/>
  <c r="G822" i="6"/>
  <c r="H822" i="6"/>
  <c r="A823" i="6"/>
  <c r="B823" i="6"/>
  <c r="C823" i="6"/>
  <c r="G823" i="6"/>
  <c r="H823" i="6"/>
  <c r="A824" i="6"/>
  <c r="B824" i="6"/>
  <c r="C824" i="6"/>
  <c r="G824" i="6"/>
  <c r="H824" i="6"/>
  <c r="A825" i="6"/>
  <c r="B825" i="6"/>
  <c r="C825" i="6"/>
  <c r="G825" i="6"/>
  <c r="H825" i="6"/>
  <c r="A826" i="6"/>
  <c r="B826" i="6"/>
  <c r="C826" i="6"/>
  <c r="G826" i="6"/>
  <c r="H826" i="6"/>
  <c r="A827" i="6"/>
  <c r="B827" i="6"/>
  <c r="C827" i="6"/>
  <c r="G827" i="6"/>
  <c r="H827" i="6"/>
  <c r="A828" i="6"/>
  <c r="B828" i="6"/>
  <c r="C828" i="6"/>
  <c r="G828" i="6"/>
  <c r="H828" i="6"/>
  <c r="A829" i="6"/>
  <c r="B829" i="6"/>
  <c r="C829" i="6"/>
  <c r="G829" i="6"/>
  <c r="H829" i="6"/>
  <c r="A830" i="6"/>
  <c r="B830" i="6"/>
  <c r="C830" i="6"/>
  <c r="G830" i="6"/>
  <c r="H830" i="6"/>
  <c r="A831" i="6"/>
  <c r="B831" i="6"/>
  <c r="C831" i="6"/>
  <c r="G831" i="6"/>
  <c r="H831" i="6"/>
  <c r="A832" i="6"/>
  <c r="B832" i="6"/>
  <c r="C832" i="6"/>
  <c r="G832" i="6"/>
  <c r="H832" i="6"/>
  <c r="A833" i="6"/>
  <c r="B833" i="6"/>
  <c r="C833" i="6"/>
  <c r="G833" i="6"/>
  <c r="H833" i="6"/>
  <c r="A834" i="6"/>
  <c r="B834" i="6"/>
  <c r="C834" i="6"/>
  <c r="G834" i="6"/>
  <c r="H834" i="6"/>
  <c r="A835" i="6"/>
  <c r="B835" i="6"/>
  <c r="C835" i="6"/>
  <c r="G835" i="6"/>
  <c r="H835" i="6"/>
  <c r="A836" i="6"/>
  <c r="B836" i="6"/>
  <c r="C836" i="6"/>
  <c r="G836" i="6"/>
  <c r="H836" i="6"/>
  <c r="A837" i="6"/>
  <c r="B837" i="6"/>
  <c r="C837" i="6"/>
  <c r="G837" i="6"/>
  <c r="H837" i="6"/>
  <c r="A838" i="6"/>
  <c r="B838" i="6"/>
  <c r="C838" i="6"/>
  <c r="G838" i="6"/>
  <c r="H838" i="6"/>
  <c r="A839" i="6"/>
  <c r="B839" i="6"/>
  <c r="C839" i="6"/>
  <c r="G839" i="6"/>
  <c r="H839" i="6"/>
  <c r="A840" i="6"/>
  <c r="B840" i="6"/>
  <c r="C840" i="6"/>
  <c r="G840" i="6"/>
  <c r="H840" i="6"/>
  <c r="A841" i="6"/>
  <c r="B841" i="6"/>
  <c r="C841" i="6"/>
  <c r="G841" i="6"/>
  <c r="H841" i="6"/>
  <c r="A842" i="6"/>
  <c r="B842" i="6"/>
  <c r="C842" i="6"/>
  <c r="G842" i="6"/>
  <c r="H842" i="6"/>
  <c r="A843" i="6"/>
  <c r="B843" i="6"/>
  <c r="C843" i="6"/>
  <c r="G843" i="6"/>
  <c r="H843" i="6"/>
  <c r="A844" i="6"/>
  <c r="B844" i="6"/>
  <c r="C844" i="6"/>
  <c r="G844" i="6"/>
  <c r="H844" i="6"/>
  <c r="A845" i="6"/>
  <c r="B845" i="6"/>
  <c r="C845" i="6"/>
  <c r="G845" i="6"/>
  <c r="H845" i="6"/>
  <c r="A846" i="6"/>
  <c r="B846" i="6"/>
  <c r="C846" i="6"/>
  <c r="G846" i="6"/>
  <c r="H846" i="6"/>
  <c r="A847" i="6"/>
  <c r="B847" i="6"/>
  <c r="C847" i="6"/>
  <c r="G847" i="6"/>
  <c r="H847" i="6"/>
  <c r="A848" i="6"/>
  <c r="B848" i="6"/>
  <c r="C848" i="6"/>
  <c r="G848" i="6"/>
  <c r="H848" i="6"/>
  <c r="A849" i="6"/>
  <c r="B849" i="6"/>
  <c r="C849" i="6"/>
  <c r="G849" i="6"/>
  <c r="H849" i="6"/>
  <c r="A850" i="6"/>
  <c r="B850" i="6"/>
  <c r="C850" i="6"/>
  <c r="G850" i="6"/>
  <c r="H850" i="6"/>
  <c r="A851" i="6"/>
  <c r="B851" i="6"/>
  <c r="C851" i="6"/>
  <c r="G851" i="6"/>
  <c r="H851" i="6"/>
  <c r="A852" i="6"/>
  <c r="B852" i="6"/>
  <c r="C852" i="6"/>
  <c r="G852" i="6"/>
  <c r="H852" i="6"/>
  <c r="A853" i="6"/>
  <c r="B853" i="6"/>
  <c r="C853" i="6"/>
  <c r="G853" i="6"/>
  <c r="H853" i="6"/>
  <c r="A854" i="6"/>
  <c r="B854" i="6"/>
  <c r="C854" i="6"/>
  <c r="G854" i="6"/>
  <c r="H854" i="6"/>
  <c r="A855" i="6"/>
  <c r="B855" i="6"/>
  <c r="C855" i="6"/>
  <c r="G855" i="6"/>
  <c r="H855" i="6"/>
  <c r="A856" i="6"/>
  <c r="B856" i="6"/>
  <c r="C856" i="6"/>
  <c r="G856" i="6"/>
  <c r="H856" i="6"/>
  <c r="A857" i="6"/>
  <c r="B857" i="6"/>
  <c r="C857" i="6"/>
  <c r="G857" i="6"/>
  <c r="H857" i="6"/>
  <c r="A858" i="6"/>
  <c r="B858" i="6"/>
  <c r="C858" i="6"/>
  <c r="G858" i="6"/>
  <c r="H858" i="6"/>
  <c r="A859" i="6"/>
  <c r="B859" i="6"/>
  <c r="C859" i="6"/>
  <c r="G859" i="6"/>
  <c r="H859" i="6"/>
  <c r="A860" i="6"/>
  <c r="B860" i="6"/>
  <c r="C860" i="6"/>
  <c r="G860" i="6"/>
  <c r="H860" i="6"/>
  <c r="A861" i="6"/>
  <c r="B861" i="6"/>
  <c r="C861" i="6"/>
  <c r="G861" i="6"/>
  <c r="H861" i="6"/>
  <c r="A862" i="6"/>
  <c r="B862" i="6"/>
  <c r="C862" i="6"/>
  <c r="G862" i="6"/>
  <c r="H862" i="6"/>
  <c r="A863" i="6"/>
  <c r="B863" i="6"/>
  <c r="C863" i="6"/>
  <c r="G863" i="6"/>
  <c r="H863" i="6"/>
  <c r="A864" i="6"/>
  <c r="B864" i="6"/>
  <c r="C864" i="6"/>
  <c r="G864" i="6"/>
  <c r="H864" i="6"/>
  <c r="A865" i="6"/>
  <c r="B865" i="6"/>
  <c r="C865" i="6"/>
  <c r="G865" i="6"/>
  <c r="H865" i="6"/>
  <c r="A866" i="6"/>
  <c r="B866" i="6"/>
  <c r="C866" i="6"/>
  <c r="G866" i="6"/>
  <c r="H866" i="6"/>
  <c r="A867" i="6"/>
  <c r="B867" i="6"/>
  <c r="C867" i="6"/>
  <c r="G867" i="6"/>
  <c r="H867" i="6"/>
  <c r="A868" i="6"/>
  <c r="B868" i="6"/>
  <c r="C868" i="6"/>
  <c r="G868" i="6"/>
  <c r="H868" i="6"/>
  <c r="A869" i="6"/>
  <c r="B869" i="6"/>
  <c r="C869" i="6"/>
  <c r="G869" i="6"/>
  <c r="H869" i="6"/>
  <c r="A870" i="6"/>
  <c r="B870" i="6"/>
  <c r="C870" i="6"/>
  <c r="G870" i="6"/>
  <c r="H870" i="6"/>
  <c r="A871" i="6"/>
  <c r="B871" i="6"/>
  <c r="C871" i="6"/>
  <c r="G871" i="6"/>
  <c r="H871" i="6"/>
  <c r="A872" i="6"/>
  <c r="B872" i="6"/>
  <c r="C872" i="6"/>
  <c r="G872" i="6"/>
  <c r="H872" i="6"/>
  <c r="A873" i="6"/>
  <c r="B873" i="6"/>
  <c r="C873" i="6"/>
  <c r="G873" i="6"/>
  <c r="H873" i="6"/>
  <c r="A874" i="6"/>
  <c r="B874" i="6"/>
  <c r="C874" i="6"/>
  <c r="G874" i="6"/>
  <c r="H874" i="6"/>
  <c r="A875" i="6"/>
  <c r="B875" i="6"/>
  <c r="C875" i="6"/>
  <c r="G875" i="6"/>
  <c r="H875" i="6"/>
  <c r="A876" i="6"/>
  <c r="B876" i="6"/>
  <c r="C876" i="6"/>
  <c r="G876" i="6"/>
  <c r="H876" i="6"/>
  <c r="A877" i="6"/>
  <c r="B877" i="6"/>
  <c r="C877" i="6"/>
  <c r="G877" i="6"/>
  <c r="H877" i="6"/>
  <c r="A878" i="6"/>
  <c r="B878" i="6"/>
  <c r="C878" i="6"/>
  <c r="G878" i="6"/>
  <c r="H878" i="6"/>
  <c r="A879" i="6"/>
  <c r="B879" i="6"/>
  <c r="C879" i="6"/>
  <c r="G879" i="6"/>
  <c r="H879" i="6"/>
  <c r="A880" i="6"/>
  <c r="B880" i="6"/>
  <c r="C880" i="6"/>
  <c r="G880" i="6"/>
  <c r="H880" i="6"/>
  <c r="A881" i="6"/>
  <c r="B881" i="6"/>
  <c r="C881" i="6"/>
  <c r="G881" i="6"/>
  <c r="H881" i="6"/>
  <c r="A882" i="6"/>
  <c r="B882" i="6"/>
  <c r="C882" i="6"/>
  <c r="G882" i="6"/>
  <c r="H882" i="6"/>
  <c r="A883" i="6"/>
  <c r="B883" i="6"/>
  <c r="C883" i="6"/>
  <c r="G883" i="6"/>
  <c r="H883" i="6"/>
  <c r="A884" i="6"/>
  <c r="B884" i="6"/>
  <c r="C884" i="6"/>
  <c r="G884" i="6"/>
  <c r="H884" i="6"/>
  <c r="A885" i="6"/>
  <c r="B885" i="6"/>
  <c r="C885" i="6"/>
  <c r="G885" i="6"/>
  <c r="H885" i="6"/>
  <c r="A886" i="6"/>
  <c r="B886" i="6"/>
  <c r="C886" i="6"/>
  <c r="G886" i="6"/>
  <c r="H886" i="6"/>
  <c r="A887" i="6"/>
  <c r="B887" i="6"/>
  <c r="C887" i="6"/>
  <c r="G887" i="6"/>
  <c r="H887" i="6"/>
  <c r="A888" i="6"/>
  <c r="B888" i="6"/>
  <c r="C888" i="6"/>
  <c r="G888" i="6"/>
  <c r="H888" i="6"/>
  <c r="A889" i="6"/>
  <c r="B889" i="6"/>
  <c r="C889" i="6"/>
  <c r="G889" i="6"/>
  <c r="H889" i="6"/>
  <c r="A890" i="6"/>
  <c r="B890" i="6"/>
  <c r="C890" i="6"/>
  <c r="G890" i="6"/>
  <c r="H890" i="6"/>
  <c r="A891" i="6"/>
  <c r="B891" i="6"/>
  <c r="C891" i="6"/>
  <c r="G891" i="6"/>
  <c r="H891" i="6"/>
  <c r="A892" i="6"/>
  <c r="B892" i="6"/>
  <c r="C892" i="6"/>
  <c r="G892" i="6"/>
  <c r="H892" i="6"/>
  <c r="A893" i="6"/>
  <c r="B893" i="6"/>
  <c r="C893" i="6"/>
  <c r="G893" i="6"/>
  <c r="H893" i="6"/>
  <c r="A894" i="6"/>
  <c r="B894" i="6"/>
  <c r="C894" i="6"/>
  <c r="G894" i="6"/>
  <c r="H894" i="6"/>
  <c r="A895" i="6"/>
  <c r="B895" i="6"/>
  <c r="C895" i="6"/>
  <c r="G895" i="6"/>
  <c r="H895" i="6"/>
  <c r="A896" i="6"/>
  <c r="B896" i="6"/>
  <c r="C896" i="6"/>
  <c r="G896" i="6"/>
  <c r="H896" i="6"/>
  <c r="A897" i="6"/>
  <c r="B897" i="6"/>
  <c r="C897" i="6"/>
  <c r="G897" i="6"/>
  <c r="H897" i="6"/>
  <c r="A898" i="6"/>
  <c r="B898" i="6"/>
  <c r="C898" i="6"/>
  <c r="G898" i="6"/>
  <c r="H898" i="6"/>
  <c r="A899" i="6"/>
  <c r="B899" i="6"/>
  <c r="C899" i="6"/>
  <c r="G899" i="6"/>
  <c r="H899" i="6"/>
  <c r="A900" i="6"/>
  <c r="B900" i="6"/>
  <c r="C900" i="6"/>
  <c r="G900" i="6"/>
  <c r="H900" i="6"/>
  <c r="A901" i="6"/>
  <c r="B901" i="6"/>
  <c r="C901" i="6"/>
  <c r="G901" i="6"/>
  <c r="H901" i="6"/>
  <c r="A902" i="6"/>
  <c r="B902" i="6"/>
  <c r="C902" i="6"/>
  <c r="G902" i="6"/>
  <c r="H902" i="6"/>
  <c r="A903" i="6"/>
  <c r="B903" i="6"/>
  <c r="C903" i="6"/>
  <c r="G903" i="6"/>
  <c r="H903" i="6"/>
  <c r="A904" i="6"/>
  <c r="B904" i="6"/>
  <c r="C904" i="6"/>
  <c r="G904" i="6"/>
  <c r="H904" i="6"/>
  <c r="A905" i="6"/>
  <c r="B905" i="6"/>
  <c r="C905" i="6"/>
  <c r="G905" i="6"/>
  <c r="H905" i="6"/>
  <c r="A906" i="6"/>
  <c r="B906" i="6"/>
  <c r="C906" i="6"/>
  <c r="G906" i="6"/>
  <c r="H906" i="6"/>
  <c r="A907" i="6"/>
  <c r="B907" i="6"/>
  <c r="C907" i="6"/>
  <c r="G907" i="6"/>
  <c r="H907" i="6"/>
  <c r="A908" i="6"/>
  <c r="B908" i="6"/>
  <c r="C908" i="6"/>
  <c r="G908" i="6"/>
  <c r="H908" i="6"/>
  <c r="A909" i="6"/>
  <c r="B909" i="6"/>
  <c r="C909" i="6"/>
  <c r="G909" i="6"/>
  <c r="H909" i="6"/>
  <c r="A910" i="6"/>
  <c r="B910" i="6"/>
  <c r="C910" i="6"/>
  <c r="G910" i="6"/>
  <c r="H910" i="6"/>
  <c r="A911" i="6"/>
  <c r="B911" i="6"/>
  <c r="C911" i="6"/>
  <c r="G911" i="6"/>
  <c r="H911" i="6"/>
  <c r="A912" i="6"/>
  <c r="B912" i="6"/>
  <c r="C912" i="6"/>
  <c r="G912" i="6"/>
  <c r="H912" i="6"/>
  <c r="A913" i="6"/>
  <c r="B913" i="6"/>
  <c r="C913" i="6"/>
  <c r="G913" i="6"/>
  <c r="H913" i="6"/>
  <c r="A914" i="6"/>
  <c r="B914" i="6"/>
  <c r="C914" i="6"/>
  <c r="G914" i="6"/>
  <c r="H914" i="6"/>
  <c r="A915" i="6"/>
  <c r="B915" i="6"/>
  <c r="C915" i="6"/>
  <c r="G915" i="6"/>
  <c r="H915" i="6"/>
  <c r="A916" i="6"/>
  <c r="B916" i="6"/>
  <c r="C916" i="6"/>
  <c r="G916" i="6"/>
  <c r="H916" i="6"/>
  <c r="A917" i="6"/>
  <c r="B917" i="6"/>
  <c r="C917" i="6"/>
  <c r="G917" i="6"/>
  <c r="H917" i="6"/>
  <c r="A918" i="6"/>
  <c r="B918" i="6"/>
  <c r="C918" i="6"/>
  <c r="G918" i="6"/>
  <c r="H918" i="6"/>
  <c r="A919" i="6"/>
  <c r="B919" i="6"/>
  <c r="C919" i="6"/>
  <c r="G919" i="6"/>
  <c r="H919" i="6"/>
  <c r="A920" i="6"/>
  <c r="B920" i="6"/>
  <c r="C920" i="6"/>
  <c r="G920" i="6"/>
  <c r="H920" i="6"/>
  <c r="A921" i="6"/>
  <c r="B921" i="6"/>
  <c r="C921" i="6"/>
  <c r="G921" i="6"/>
  <c r="H921" i="6"/>
  <c r="A922" i="6"/>
  <c r="B922" i="6"/>
  <c r="C922" i="6"/>
  <c r="G922" i="6"/>
  <c r="H922" i="6"/>
  <c r="A923" i="6"/>
  <c r="B923" i="6"/>
  <c r="C923" i="6"/>
  <c r="G923" i="6"/>
  <c r="H923" i="6"/>
  <c r="A924" i="6"/>
  <c r="B924" i="6"/>
  <c r="C924" i="6"/>
  <c r="G924" i="6"/>
  <c r="H924" i="6"/>
  <c r="A925" i="6"/>
  <c r="B925" i="6"/>
  <c r="C925" i="6"/>
  <c r="G925" i="6"/>
  <c r="H925" i="6"/>
  <c r="A926" i="6"/>
  <c r="B926" i="6"/>
  <c r="C926" i="6"/>
  <c r="G926" i="6"/>
  <c r="H926" i="6"/>
  <c r="A927" i="6"/>
  <c r="B927" i="6"/>
  <c r="C927" i="6"/>
  <c r="G927" i="6"/>
  <c r="H927" i="6"/>
  <c r="A928" i="6"/>
  <c r="B928" i="6"/>
  <c r="C928" i="6"/>
  <c r="G928" i="6"/>
  <c r="H928" i="6"/>
  <c r="A929" i="6"/>
  <c r="B929" i="6"/>
  <c r="C929" i="6"/>
  <c r="G929" i="6"/>
  <c r="H929" i="6"/>
  <c r="A930" i="6"/>
  <c r="B930" i="6"/>
  <c r="C930" i="6"/>
  <c r="G930" i="6"/>
  <c r="H930" i="6"/>
  <c r="A931" i="6"/>
  <c r="B931" i="6"/>
  <c r="C931" i="6"/>
  <c r="G931" i="6"/>
  <c r="H931" i="6"/>
  <c r="A932" i="6"/>
  <c r="B932" i="6"/>
  <c r="C932" i="6"/>
  <c r="G932" i="6"/>
  <c r="H932" i="6"/>
  <c r="A933" i="6"/>
  <c r="B933" i="6"/>
  <c r="C933" i="6"/>
  <c r="G933" i="6"/>
  <c r="H933" i="6"/>
  <c r="A934" i="6"/>
  <c r="B934" i="6"/>
  <c r="C934" i="6"/>
  <c r="G934" i="6"/>
  <c r="H934" i="6"/>
  <c r="A935" i="6"/>
  <c r="B935" i="6"/>
  <c r="C935" i="6"/>
  <c r="G935" i="6"/>
  <c r="H935" i="6"/>
  <c r="A936" i="6"/>
  <c r="B936" i="6"/>
  <c r="C936" i="6"/>
  <c r="G936" i="6"/>
  <c r="H936" i="6"/>
  <c r="A937" i="6"/>
  <c r="B937" i="6"/>
  <c r="C937" i="6"/>
  <c r="G937" i="6"/>
  <c r="H937" i="6"/>
  <c r="A938" i="6"/>
  <c r="B938" i="6"/>
  <c r="C938" i="6"/>
  <c r="G938" i="6"/>
  <c r="H938" i="6"/>
  <c r="A939" i="6"/>
  <c r="B939" i="6"/>
  <c r="C939" i="6"/>
  <c r="G939" i="6"/>
  <c r="H939" i="6"/>
  <c r="A940" i="6"/>
  <c r="B940" i="6"/>
  <c r="C940" i="6"/>
  <c r="G940" i="6"/>
  <c r="H940" i="6"/>
  <c r="A941" i="6"/>
  <c r="B941" i="6"/>
  <c r="C941" i="6"/>
  <c r="G941" i="6"/>
  <c r="H941" i="6"/>
  <c r="A942" i="6"/>
  <c r="B942" i="6"/>
  <c r="C942" i="6"/>
  <c r="G942" i="6"/>
  <c r="H942" i="6"/>
  <c r="A943" i="6"/>
  <c r="B943" i="6"/>
  <c r="C943" i="6"/>
  <c r="G943" i="6"/>
  <c r="H943" i="6"/>
  <c r="A944" i="6"/>
  <c r="B944" i="6"/>
  <c r="C944" i="6"/>
  <c r="G944" i="6"/>
  <c r="H944" i="6"/>
  <c r="A945" i="6"/>
  <c r="B945" i="6"/>
  <c r="C945" i="6"/>
  <c r="G945" i="6"/>
  <c r="H945" i="6"/>
  <c r="A946" i="6"/>
  <c r="B946" i="6"/>
  <c r="C946" i="6"/>
  <c r="G946" i="6"/>
  <c r="H946" i="6"/>
  <c r="A947" i="6"/>
  <c r="B947" i="6"/>
  <c r="C947" i="6"/>
  <c r="G947" i="6"/>
  <c r="H947" i="6"/>
  <c r="A948" i="6"/>
  <c r="B948" i="6"/>
  <c r="C948" i="6"/>
  <c r="G948" i="6"/>
  <c r="H948" i="6"/>
  <c r="A949" i="6"/>
  <c r="B949" i="6"/>
  <c r="C949" i="6"/>
  <c r="G949" i="6"/>
  <c r="H949" i="6"/>
  <c r="A950" i="6"/>
  <c r="B950" i="6"/>
  <c r="C950" i="6"/>
  <c r="G950" i="6"/>
  <c r="H950" i="6"/>
  <c r="A951" i="6"/>
  <c r="B951" i="6"/>
  <c r="C951" i="6"/>
  <c r="G951" i="6"/>
  <c r="H951" i="6"/>
  <c r="A952" i="6"/>
  <c r="B952" i="6"/>
  <c r="C952" i="6"/>
  <c r="G952" i="6"/>
  <c r="H952" i="6"/>
  <c r="A953" i="6"/>
  <c r="B953" i="6"/>
  <c r="C953" i="6"/>
  <c r="G953" i="6"/>
  <c r="H953" i="6"/>
  <c r="A954" i="6"/>
  <c r="B954" i="6"/>
  <c r="C954" i="6"/>
  <c r="G954" i="6"/>
  <c r="H954" i="6"/>
  <c r="A955" i="6"/>
  <c r="B955" i="6"/>
  <c r="C955" i="6"/>
  <c r="G955" i="6"/>
  <c r="H955" i="6"/>
  <c r="A956" i="6"/>
  <c r="B956" i="6"/>
  <c r="C956" i="6"/>
  <c r="G956" i="6"/>
  <c r="H956" i="6"/>
  <c r="A957" i="6"/>
  <c r="B957" i="6"/>
  <c r="C957" i="6"/>
  <c r="G957" i="6"/>
  <c r="H957" i="6"/>
  <c r="A958" i="6"/>
  <c r="B958" i="6"/>
  <c r="C958" i="6"/>
  <c r="G958" i="6"/>
  <c r="H958" i="6"/>
  <c r="A959" i="6"/>
  <c r="B959" i="6"/>
  <c r="C959" i="6"/>
  <c r="G959" i="6"/>
  <c r="H959" i="6"/>
  <c r="A960" i="6"/>
  <c r="B960" i="6"/>
  <c r="C960" i="6"/>
  <c r="G960" i="6"/>
  <c r="H960" i="6"/>
  <c r="A961" i="6"/>
  <c r="B961" i="6"/>
  <c r="C961" i="6"/>
  <c r="G961" i="6"/>
  <c r="H961" i="6"/>
  <c r="A962" i="6"/>
  <c r="B962" i="6"/>
  <c r="C962" i="6"/>
  <c r="G962" i="6"/>
  <c r="H962" i="6"/>
  <c r="A963" i="6"/>
  <c r="B963" i="6"/>
  <c r="C963" i="6"/>
  <c r="G963" i="6"/>
  <c r="H963" i="6"/>
  <c r="A964" i="6"/>
  <c r="B964" i="6"/>
  <c r="C964" i="6"/>
  <c r="G964" i="6"/>
  <c r="H964" i="6"/>
  <c r="A965" i="6"/>
  <c r="B965" i="6"/>
  <c r="C965" i="6"/>
  <c r="G965" i="6"/>
  <c r="H965" i="6"/>
  <c r="A966" i="6"/>
  <c r="B966" i="6"/>
  <c r="C966" i="6"/>
  <c r="G966" i="6"/>
  <c r="H966" i="6"/>
  <c r="A967" i="6"/>
  <c r="B967" i="6"/>
  <c r="C967" i="6"/>
  <c r="G967" i="6"/>
  <c r="H967" i="6"/>
  <c r="A968" i="6"/>
  <c r="B968" i="6"/>
  <c r="C968" i="6"/>
  <c r="G968" i="6"/>
  <c r="H968" i="6"/>
  <c r="A969" i="6"/>
  <c r="B969" i="6"/>
  <c r="C969" i="6"/>
  <c r="G969" i="6"/>
  <c r="H969" i="6"/>
  <c r="A970" i="6"/>
  <c r="B970" i="6"/>
  <c r="C970" i="6"/>
  <c r="G970" i="6"/>
  <c r="H970" i="6"/>
  <c r="A971" i="6"/>
  <c r="B971" i="6"/>
  <c r="C971" i="6"/>
  <c r="G971" i="6"/>
  <c r="H971" i="6"/>
  <c r="A972" i="6"/>
  <c r="B972" i="6"/>
  <c r="C972" i="6"/>
  <c r="G972" i="6"/>
  <c r="H972" i="6"/>
  <c r="A973" i="6"/>
  <c r="B973" i="6"/>
  <c r="C973" i="6"/>
  <c r="G973" i="6"/>
  <c r="H973" i="6"/>
  <c r="A974" i="6"/>
  <c r="B974" i="6"/>
  <c r="C974" i="6"/>
  <c r="G974" i="6"/>
  <c r="H974" i="6"/>
  <c r="A975" i="6"/>
  <c r="B975" i="6"/>
  <c r="C975" i="6"/>
  <c r="G975" i="6"/>
  <c r="H975" i="6"/>
  <c r="A976" i="6"/>
  <c r="B976" i="6"/>
  <c r="C976" i="6"/>
  <c r="G976" i="6"/>
  <c r="H976" i="6"/>
  <c r="A977" i="6"/>
  <c r="B977" i="6"/>
  <c r="C977" i="6"/>
  <c r="G977" i="6"/>
  <c r="H977" i="6"/>
  <c r="A978" i="6"/>
  <c r="B978" i="6"/>
  <c r="C978" i="6"/>
  <c r="G978" i="6"/>
  <c r="H978" i="6"/>
  <c r="A979" i="6"/>
  <c r="B979" i="6"/>
  <c r="C979" i="6"/>
  <c r="G979" i="6"/>
  <c r="H979" i="6"/>
  <c r="A980" i="6"/>
  <c r="B980" i="6"/>
  <c r="C980" i="6"/>
  <c r="G980" i="6"/>
  <c r="H980" i="6"/>
  <c r="A981" i="6"/>
  <c r="B981" i="6"/>
  <c r="C981" i="6"/>
  <c r="G981" i="6"/>
  <c r="H981" i="6"/>
  <c r="A982" i="6"/>
  <c r="B982" i="6"/>
  <c r="C982" i="6"/>
  <c r="G982" i="6"/>
  <c r="H982" i="6"/>
  <c r="A983" i="6"/>
  <c r="B983" i="6"/>
  <c r="C983" i="6"/>
  <c r="G983" i="6"/>
  <c r="H983" i="6"/>
  <c r="A984" i="6"/>
  <c r="B984" i="6"/>
  <c r="C984" i="6"/>
  <c r="G984" i="6"/>
  <c r="H984" i="6"/>
  <c r="A985" i="6"/>
  <c r="B985" i="6"/>
  <c r="C985" i="6"/>
  <c r="G985" i="6"/>
  <c r="H985" i="6"/>
  <c r="A986" i="6"/>
  <c r="B986" i="6"/>
  <c r="C986" i="6"/>
  <c r="G986" i="6"/>
  <c r="H986" i="6"/>
  <c r="A987" i="6"/>
  <c r="B987" i="6"/>
  <c r="C987" i="6"/>
  <c r="G987" i="6"/>
  <c r="H987" i="6"/>
  <c r="A988" i="6"/>
  <c r="B988" i="6"/>
  <c r="C988" i="6"/>
  <c r="G988" i="6"/>
  <c r="H988" i="6"/>
  <c r="A989" i="6"/>
  <c r="B989" i="6"/>
  <c r="C989" i="6"/>
  <c r="G989" i="6"/>
  <c r="H989" i="6"/>
  <c r="A990" i="6"/>
  <c r="B990" i="6"/>
  <c r="C990" i="6"/>
  <c r="G990" i="6"/>
  <c r="H990" i="6"/>
  <c r="A991" i="6"/>
  <c r="B991" i="6"/>
  <c r="C991" i="6"/>
  <c r="G991" i="6"/>
  <c r="H991" i="6"/>
  <c r="A992" i="6"/>
  <c r="B992" i="6"/>
  <c r="C992" i="6"/>
  <c r="G992" i="6"/>
  <c r="H992" i="6"/>
  <c r="A993" i="6"/>
  <c r="B993" i="6"/>
  <c r="C993" i="6"/>
  <c r="G993" i="6"/>
  <c r="H993" i="6"/>
  <c r="A994" i="6"/>
  <c r="B994" i="6"/>
  <c r="C994" i="6"/>
  <c r="G994" i="6"/>
  <c r="H994" i="6"/>
  <c r="A995" i="6"/>
  <c r="B995" i="6"/>
  <c r="C995" i="6"/>
  <c r="G995" i="6"/>
  <c r="H995" i="6"/>
  <c r="A996" i="6"/>
  <c r="B996" i="6"/>
  <c r="C996" i="6"/>
  <c r="G996" i="6"/>
  <c r="H996" i="6"/>
  <c r="A997" i="6"/>
  <c r="B997" i="6"/>
  <c r="C997" i="6"/>
  <c r="G997" i="6"/>
  <c r="H997" i="6"/>
  <c r="A998" i="6"/>
  <c r="B998" i="6"/>
  <c r="C998" i="6"/>
  <c r="G998" i="6"/>
  <c r="H998" i="6"/>
  <c r="A999" i="6"/>
  <c r="B999" i="6"/>
  <c r="C999" i="6"/>
  <c r="G999" i="6"/>
  <c r="H999" i="6"/>
  <c r="A1000" i="6"/>
  <c r="B1000" i="6"/>
  <c r="C1000" i="6"/>
  <c r="G1000" i="6"/>
  <c r="H1000" i="6"/>
  <c r="A1001" i="6"/>
  <c r="B1001" i="6"/>
  <c r="C1001" i="6"/>
  <c r="G1001" i="6"/>
  <c r="H1001" i="6"/>
  <c r="A1002" i="6"/>
  <c r="B1002" i="6"/>
  <c r="C1002" i="6"/>
  <c r="G1002" i="6"/>
  <c r="H1002" i="6"/>
  <c r="A1003" i="6"/>
  <c r="B1003" i="6"/>
  <c r="C1003" i="6"/>
  <c r="G1003" i="6"/>
  <c r="H1003" i="6"/>
  <c r="A1004" i="6"/>
  <c r="B1004" i="6"/>
  <c r="C1004" i="6"/>
  <c r="G1004" i="6"/>
  <c r="H1004" i="6"/>
  <c r="A1005" i="6"/>
  <c r="B1005" i="6"/>
  <c r="C1005" i="6"/>
  <c r="G1005" i="6"/>
  <c r="H1005" i="6"/>
  <c r="A1006" i="6"/>
  <c r="B1006" i="6"/>
  <c r="C1006" i="6"/>
  <c r="G1006" i="6"/>
  <c r="H1006" i="6"/>
  <c r="A1007" i="6"/>
  <c r="B1007" i="6"/>
  <c r="C1007" i="6"/>
  <c r="G1007" i="6"/>
  <c r="H1007" i="6"/>
  <c r="A1008" i="6"/>
  <c r="B1008" i="6"/>
  <c r="C1008" i="6"/>
  <c r="G1008" i="6"/>
  <c r="H1008" i="6"/>
  <c r="A1009" i="6"/>
  <c r="B1009" i="6"/>
  <c r="C1009" i="6"/>
  <c r="G1009" i="6"/>
  <c r="H1009" i="6"/>
  <c r="A1010" i="6"/>
  <c r="B1010" i="6"/>
  <c r="C1010" i="6"/>
  <c r="G1010" i="6"/>
  <c r="H1010" i="6"/>
  <c r="A1011" i="6"/>
  <c r="B1011" i="6"/>
  <c r="C1011" i="6"/>
  <c r="G1011" i="6"/>
  <c r="H1011" i="6"/>
  <c r="A1012" i="6"/>
  <c r="B1012" i="6"/>
  <c r="C1012" i="6"/>
  <c r="G1012" i="6"/>
  <c r="H1012" i="6"/>
  <c r="A1013" i="6"/>
  <c r="B1013" i="6"/>
  <c r="C1013" i="6"/>
  <c r="G1013" i="6"/>
  <c r="H1013" i="6"/>
  <c r="A1014" i="6"/>
  <c r="B1014" i="6"/>
  <c r="C1014" i="6"/>
  <c r="G1014" i="6"/>
  <c r="H1014" i="6"/>
  <c r="A1015" i="6"/>
  <c r="B1015" i="6"/>
  <c r="C1015" i="6"/>
  <c r="G1015" i="6"/>
  <c r="H1015" i="6"/>
  <c r="A1016" i="6"/>
  <c r="B1016" i="6"/>
  <c r="C1016" i="6"/>
  <c r="G1016" i="6"/>
  <c r="H1016" i="6"/>
  <c r="A1017" i="6"/>
  <c r="B1017" i="6"/>
  <c r="C1017" i="6"/>
  <c r="G1017" i="6"/>
  <c r="H1017" i="6"/>
  <c r="A1018" i="6"/>
  <c r="B1018" i="6"/>
  <c r="C1018" i="6"/>
  <c r="G1018" i="6"/>
  <c r="H1018" i="6"/>
  <c r="A1019" i="6"/>
  <c r="B1019" i="6"/>
  <c r="C1019" i="6"/>
  <c r="G1019" i="6"/>
  <c r="H1019" i="6"/>
  <c r="A1020" i="6"/>
  <c r="B1020" i="6"/>
  <c r="C1020" i="6"/>
  <c r="G1020" i="6"/>
  <c r="H1020" i="6"/>
  <c r="A1021" i="6"/>
  <c r="B1021" i="6"/>
  <c r="C1021" i="6"/>
  <c r="G1021" i="6"/>
  <c r="H1021" i="6"/>
  <c r="A1022" i="6"/>
  <c r="B1022" i="6"/>
  <c r="C1022" i="6"/>
  <c r="G1022" i="6"/>
  <c r="H1022" i="6"/>
  <c r="A1023" i="6"/>
  <c r="B1023" i="6"/>
  <c r="C1023" i="6"/>
  <c r="G1023" i="6"/>
  <c r="H1023" i="6"/>
  <c r="A1024" i="6"/>
  <c r="B1024" i="6"/>
  <c r="C1024" i="6"/>
  <c r="G1024" i="6"/>
  <c r="H1024" i="6"/>
  <c r="A1025" i="6"/>
  <c r="B1025" i="6"/>
  <c r="C1025" i="6"/>
  <c r="G1025" i="6"/>
  <c r="H1025" i="6"/>
  <c r="A1026" i="6"/>
  <c r="B1026" i="6"/>
  <c r="C1026" i="6"/>
  <c r="G1026" i="6"/>
  <c r="H1026" i="6"/>
  <c r="A1027" i="6"/>
  <c r="B1027" i="6"/>
  <c r="C1027" i="6"/>
  <c r="G1027" i="6"/>
  <c r="H1027" i="6"/>
  <c r="A1028" i="6"/>
  <c r="B1028" i="6"/>
  <c r="C1028" i="6"/>
  <c r="G1028" i="6"/>
  <c r="H1028" i="6"/>
  <c r="A1029" i="6"/>
  <c r="B1029" i="6"/>
  <c r="C1029" i="6"/>
  <c r="G1029" i="6"/>
  <c r="H1029" i="6"/>
  <c r="A1030" i="6"/>
  <c r="B1030" i="6"/>
  <c r="C1030" i="6"/>
  <c r="G1030" i="6"/>
  <c r="H1030" i="6"/>
  <c r="A1031" i="6"/>
  <c r="B1031" i="6"/>
  <c r="C1031" i="6"/>
  <c r="G1031" i="6"/>
  <c r="H1031" i="6"/>
  <c r="A1032" i="6"/>
  <c r="B1032" i="6"/>
  <c r="C1032" i="6"/>
  <c r="G1032" i="6"/>
  <c r="H1032" i="6"/>
  <c r="A1033" i="6"/>
  <c r="B1033" i="6"/>
  <c r="C1033" i="6"/>
  <c r="G1033" i="6"/>
  <c r="H1033" i="6"/>
  <c r="A1034" i="6"/>
  <c r="B1034" i="6"/>
  <c r="C1034" i="6"/>
  <c r="G1034" i="6"/>
  <c r="H1034" i="6"/>
  <c r="A1035" i="6"/>
  <c r="B1035" i="6"/>
  <c r="C1035" i="6"/>
  <c r="G1035" i="6"/>
  <c r="H1035" i="6"/>
  <c r="A1036" i="6"/>
  <c r="B1036" i="6"/>
  <c r="C1036" i="6"/>
  <c r="G1036" i="6"/>
  <c r="H1036" i="6"/>
  <c r="A1037" i="6"/>
  <c r="B1037" i="6"/>
  <c r="C1037" i="6"/>
  <c r="G1037" i="6"/>
  <c r="H1037" i="6"/>
  <c r="A1038" i="6"/>
  <c r="B1038" i="6"/>
  <c r="C1038" i="6"/>
  <c r="G1038" i="6"/>
  <c r="H1038" i="6"/>
  <c r="A1039" i="6"/>
  <c r="B1039" i="6"/>
  <c r="C1039" i="6"/>
  <c r="G1039" i="6"/>
  <c r="H1039" i="6"/>
  <c r="A1040" i="6"/>
  <c r="B1040" i="6"/>
  <c r="C1040" i="6"/>
  <c r="G1040" i="6"/>
  <c r="H1040" i="6"/>
  <c r="A1041" i="6"/>
  <c r="B1041" i="6"/>
  <c r="C1041" i="6"/>
  <c r="G1041" i="6"/>
  <c r="H1041" i="6"/>
  <c r="A1042" i="6"/>
  <c r="B1042" i="6"/>
  <c r="C1042" i="6"/>
  <c r="G1042" i="6"/>
  <c r="H1042" i="6"/>
  <c r="A1043" i="6"/>
  <c r="B1043" i="6"/>
  <c r="C1043" i="6"/>
  <c r="G1043" i="6"/>
  <c r="H1043" i="6"/>
  <c r="A1044" i="6"/>
  <c r="B1044" i="6"/>
  <c r="C1044" i="6"/>
  <c r="G1044" i="6"/>
  <c r="H1044" i="6"/>
  <c r="A1045" i="6"/>
  <c r="B1045" i="6"/>
  <c r="C1045" i="6"/>
  <c r="G1045" i="6"/>
  <c r="H1045" i="6"/>
  <c r="A1046" i="6"/>
  <c r="B1046" i="6"/>
  <c r="C1046" i="6"/>
  <c r="G1046" i="6"/>
  <c r="H1046" i="6"/>
  <c r="A1047" i="6"/>
  <c r="B1047" i="6"/>
  <c r="C1047" i="6"/>
  <c r="G1047" i="6"/>
  <c r="H1047" i="6"/>
  <c r="A1048" i="6"/>
  <c r="B1048" i="6"/>
  <c r="C1048" i="6"/>
  <c r="G1048" i="6"/>
  <c r="H1048" i="6"/>
  <c r="A1049" i="6"/>
  <c r="B1049" i="6"/>
  <c r="C1049" i="6"/>
  <c r="G1049" i="6"/>
  <c r="H1049" i="6"/>
  <c r="A1050" i="6"/>
  <c r="B1050" i="6"/>
  <c r="C1050" i="6"/>
  <c r="G1050" i="6"/>
  <c r="H1050" i="6"/>
  <c r="A1051" i="6"/>
  <c r="B1051" i="6"/>
  <c r="C1051" i="6"/>
  <c r="G1051" i="6"/>
  <c r="H1051" i="6"/>
  <c r="A1052" i="6"/>
  <c r="B1052" i="6"/>
  <c r="C1052" i="6"/>
  <c r="G1052" i="6"/>
  <c r="H1052" i="6"/>
  <c r="A1053" i="6"/>
  <c r="B1053" i="6"/>
  <c r="C1053" i="6"/>
  <c r="G1053" i="6"/>
  <c r="H1053" i="6"/>
  <c r="A1054" i="6"/>
  <c r="B1054" i="6"/>
  <c r="C1054" i="6"/>
  <c r="G1054" i="6"/>
  <c r="H1054" i="6"/>
  <c r="A1055" i="6"/>
  <c r="B1055" i="6"/>
  <c r="C1055" i="6"/>
  <c r="G1055" i="6"/>
  <c r="H1055" i="6"/>
  <c r="A1056" i="6"/>
  <c r="B1056" i="6"/>
  <c r="C1056" i="6"/>
  <c r="G1056" i="6"/>
  <c r="H1056" i="6"/>
  <c r="A1057" i="6"/>
  <c r="B1057" i="6"/>
  <c r="C1057" i="6"/>
  <c r="G1057" i="6"/>
  <c r="H1057" i="6"/>
  <c r="A1058" i="6"/>
  <c r="B1058" i="6"/>
  <c r="C1058" i="6"/>
  <c r="G1058" i="6"/>
  <c r="H1058" i="6"/>
  <c r="A1059" i="6"/>
  <c r="B1059" i="6"/>
  <c r="C1059" i="6"/>
  <c r="G1059" i="6"/>
  <c r="H1059" i="6"/>
  <c r="A1060" i="6"/>
  <c r="B1060" i="6"/>
  <c r="C1060" i="6"/>
  <c r="G1060" i="6"/>
  <c r="H1060" i="6"/>
  <c r="A1061" i="6"/>
  <c r="B1061" i="6"/>
  <c r="C1061" i="6"/>
  <c r="G1061" i="6"/>
  <c r="H1061" i="6"/>
  <c r="A1062" i="6"/>
  <c r="B1062" i="6"/>
  <c r="C1062" i="6"/>
  <c r="G1062" i="6"/>
  <c r="H1062" i="6"/>
  <c r="A1063" i="6"/>
  <c r="B1063" i="6"/>
  <c r="C1063" i="6"/>
  <c r="G1063" i="6"/>
  <c r="H1063" i="6"/>
  <c r="A1064" i="6"/>
  <c r="B1064" i="6"/>
  <c r="C1064" i="6"/>
  <c r="G1064" i="6"/>
  <c r="H1064" i="6"/>
  <c r="A1065" i="6"/>
  <c r="B1065" i="6"/>
  <c r="C1065" i="6"/>
  <c r="G1065" i="6"/>
  <c r="H1065" i="6"/>
  <c r="A1066" i="6"/>
  <c r="B1066" i="6"/>
  <c r="C1066" i="6"/>
  <c r="G1066" i="6"/>
  <c r="H1066" i="6"/>
  <c r="A1067" i="6"/>
  <c r="B1067" i="6"/>
  <c r="C1067" i="6"/>
  <c r="G1067" i="6"/>
  <c r="H1067" i="6"/>
  <c r="A1068" i="6"/>
  <c r="B1068" i="6"/>
  <c r="C1068" i="6"/>
  <c r="G1068" i="6"/>
  <c r="H1068" i="6"/>
  <c r="A1069" i="6"/>
  <c r="B1069" i="6"/>
  <c r="C1069" i="6"/>
  <c r="G1069" i="6"/>
  <c r="H1069" i="6"/>
  <c r="A1070" i="6"/>
  <c r="B1070" i="6"/>
  <c r="C1070" i="6"/>
  <c r="G1070" i="6"/>
  <c r="H1070" i="6"/>
  <c r="A1071" i="6"/>
  <c r="B1071" i="6"/>
  <c r="C1071" i="6"/>
  <c r="G1071" i="6"/>
  <c r="H1071" i="6"/>
  <c r="A1072" i="6"/>
  <c r="B1072" i="6"/>
  <c r="C1072" i="6"/>
  <c r="G1072" i="6"/>
  <c r="H1072" i="6"/>
  <c r="A1073" i="6"/>
  <c r="B1073" i="6"/>
  <c r="C1073" i="6"/>
  <c r="G1073" i="6"/>
  <c r="H1073" i="6"/>
  <c r="A1074" i="6"/>
  <c r="B1074" i="6"/>
  <c r="C1074" i="6"/>
  <c r="G1074" i="6"/>
  <c r="H1074" i="6"/>
  <c r="A1075" i="6"/>
  <c r="B1075" i="6"/>
  <c r="C1075" i="6"/>
  <c r="G1075" i="6"/>
  <c r="H1075" i="6"/>
  <c r="A1076" i="6"/>
  <c r="B1076" i="6"/>
  <c r="C1076" i="6"/>
  <c r="G1076" i="6"/>
  <c r="H1076" i="6"/>
  <c r="A1077" i="6"/>
  <c r="B1077" i="6"/>
  <c r="C1077" i="6"/>
  <c r="G1077" i="6"/>
  <c r="H1077" i="6"/>
  <c r="A1078" i="6"/>
  <c r="B1078" i="6"/>
  <c r="C1078" i="6"/>
  <c r="G1078" i="6"/>
  <c r="H1078" i="6"/>
  <c r="A1079" i="6"/>
  <c r="B1079" i="6"/>
  <c r="C1079" i="6"/>
  <c r="G1079" i="6"/>
  <c r="H1079" i="6"/>
  <c r="A1080" i="6"/>
  <c r="B1080" i="6"/>
  <c r="C1080" i="6"/>
  <c r="G1080" i="6"/>
  <c r="H1080" i="6"/>
  <c r="A1081" i="6"/>
  <c r="B1081" i="6"/>
  <c r="C1081" i="6"/>
  <c r="G1081" i="6"/>
  <c r="H1081" i="6"/>
  <c r="A1082" i="6"/>
  <c r="B1082" i="6"/>
  <c r="C1082" i="6"/>
  <c r="G1082" i="6"/>
  <c r="H1082" i="6"/>
  <c r="A1083" i="6"/>
  <c r="B1083" i="6"/>
  <c r="C1083" i="6"/>
  <c r="G1083" i="6"/>
  <c r="H1083" i="6"/>
  <c r="A1084" i="6"/>
  <c r="B1084" i="6"/>
  <c r="C1084" i="6"/>
  <c r="G1084" i="6"/>
  <c r="H1084" i="6"/>
  <c r="A1085" i="6"/>
  <c r="B1085" i="6"/>
  <c r="C1085" i="6"/>
  <c r="G1085" i="6"/>
  <c r="H1085" i="6"/>
  <c r="A1086" i="6"/>
  <c r="B1086" i="6"/>
  <c r="C1086" i="6"/>
  <c r="G1086" i="6"/>
  <c r="H1086" i="6"/>
  <c r="A1087" i="6"/>
  <c r="B1087" i="6"/>
  <c r="C1087" i="6"/>
  <c r="G1087" i="6"/>
  <c r="H1087" i="6"/>
  <c r="A1088" i="6"/>
  <c r="B1088" i="6"/>
  <c r="C1088" i="6"/>
  <c r="G1088" i="6"/>
  <c r="H1088" i="6"/>
  <c r="A1089" i="6"/>
  <c r="B1089" i="6"/>
  <c r="C1089" i="6"/>
  <c r="G1089" i="6"/>
  <c r="H1089" i="6"/>
  <c r="A1090" i="6"/>
  <c r="B1090" i="6"/>
  <c r="C1090" i="6"/>
  <c r="G1090" i="6"/>
  <c r="H1090" i="6"/>
  <c r="A1091" i="6"/>
  <c r="B1091" i="6"/>
  <c r="C1091" i="6"/>
  <c r="G1091" i="6"/>
  <c r="H1091" i="6"/>
  <c r="A1092" i="6"/>
  <c r="B1092" i="6"/>
  <c r="C1092" i="6"/>
  <c r="G1092" i="6"/>
  <c r="H1092" i="6"/>
  <c r="A1093" i="6"/>
  <c r="B1093" i="6"/>
  <c r="C1093" i="6"/>
  <c r="G1093" i="6"/>
  <c r="H1093" i="6"/>
  <c r="A1094" i="6"/>
  <c r="B1094" i="6"/>
  <c r="C1094" i="6"/>
  <c r="G1094" i="6"/>
  <c r="H1094" i="6"/>
  <c r="A1095" i="6"/>
  <c r="B1095" i="6"/>
  <c r="C1095" i="6"/>
  <c r="G1095" i="6"/>
  <c r="H1095" i="6"/>
  <c r="A1096" i="6"/>
  <c r="B1096" i="6"/>
  <c r="C1096" i="6"/>
  <c r="G1096" i="6"/>
  <c r="H1096" i="6"/>
  <c r="A1097" i="6"/>
  <c r="B1097" i="6"/>
  <c r="C1097" i="6"/>
  <c r="G1097" i="6"/>
  <c r="H1097" i="6"/>
  <c r="A1098" i="6"/>
  <c r="B1098" i="6"/>
  <c r="C1098" i="6"/>
  <c r="G1098" i="6"/>
  <c r="H1098" i="6"/>
  <c r="A1099" i="6"/>
  <c r="B1099" i="6"/>
  <c r="C1099" i="6"/>
  <c r="G1099" i="6"/>
  <c r="H1099" i="6"/>
  <c r="A1100" i="6"/>
  <c r="B1100" i="6"/>
  <c r="C1100" i="6"/>
  <c r="G1100" i="6"/>
  <c r="H1100" i="6"/>
  <c r="A1101" i="6"/>
  <c r="B1101" i="6"/>
  <c r="C1101" i="6"/>
  <c r="G1101" i="6"/>
  <c r="H1101" i="6"/>
  <c r="A1102" i="6"/>
  <c r="B1102" i="6"/>
  <c r="C1102" i="6"/>
  <c r="G1102" i="6"/>
  <c r="H1102" i="6"/>
  <c r="A1103" i="6"/>
  <c r="B1103" i="6"/>
  <c r="C1103" i="6"/>
  <c r="G1103" i="6"/>
  <c r="H1103" i="6"/>
  <c r="A1104" i="6"/>
  <c r="B1104" i="6"/>
  <c r="C1104" i="6"/>
  <c r="G1104" i="6"/>
  <c r="H1104" i="6"/>
  <c r="A1105" i="6"/>
  <c r="B1105" i="6"/>
  <c r="C1105" i="6"/>
  <c r="G1105" i="6"/>
  <c r="H1105" i="6"/>
  <c r="A1106" i="6"/>
  <c r="B1106" i="6"/>
  <c r="C1106" i="6"/>
  <c r="G1106" i="6"/>
  <c r="H1106" i="6"/>
  <c r="A1107" i="6"/>
  <c r="B1107" i="6"/>
  <c r="C1107" i="6"/>
  <c r="G1107" i="6"/>
  <c r="H1107" i="6"/>
  <c r="A1108" i="6"/>
  <c r="B1108" i="6"/>
  <c r="C1108" i="6"/>
  <c r="G1108" i="6"/>
  <c r="H1108" i="6"/>
  <c r="A1109" i="6"/>
  <c r="B1109" i="6"/>
  <c r="C1109" i="6"/>
  <c r="G1109" i="6"/>
  <c r="H1109" i="6"/>
  <c r="A1110" i="6"/>
  <c r="B1110" i="6"/>
  <c r="C1110" i="6"/>
  <c r="G1110" i="6"/>
  <c r="H1110" i="6"/>
  <c r="A1111" i="6"/>
  <c r="B1111" i="6"/>
  <c r="C1111" i="6"/>
  <c r="G1111" i="6"/>
  <c r="H1111" i="6"/>
  <c r="A1112" i="6"/>
  <c r="B1112" i="6"/>
  <c r="C1112" i="6"/>
  <c r="G1112" i="6"/>
  <c r="H1112" i="6"/>
  <c r="A1113" i="6"/>
  <c r="B1113" i="6"/>
  <c r="C1113" i="6"/>
  <c r="G1113" i="6"/>
  <c r="H1113" i="6"/>
  <c r="A1114" i="6"/>
  <c r="B1114" i="6"/>
  <c r="C1114" i="6"/>
  <c r="G1114" i="6"/>
  <c r="H1114" i="6"/>
  <c r="A1115" i="6"/>
  <c r="B1115" i="6"/>
  <c r="C1115" i="6"/>
  <c r="G1115" i="6"/>
  <c r="H1115" i="6"/>
  <c r="A1116" i="6"/>
  <c r="B1116" i="6"/>
  <c r="C1116" i="6"/>
  <c r="G1116" i="6"/>
  <c r="H1116" i="6"/>
  <c r="A1117" i="6"/>
  <c r="B1117" i="6"/>
  <c r="C1117" i="6"/>
  <c r="G1117" i="6"/>
  <c r="H1117" i="6"/>
  <c r="A1118" i="6"/>
  <c r="B1118" i="6"/>
  <c r="C1118" i="6"/>
  <c r="G1118" i="6"/>
  <c r="H1118" i="6"/>
  <c r="A1119" i="6"/>
  <c r="B1119" i="6"/>
  <c r="C1119" i="6"/>
  <c r="G1119" i="6"/>
  <c r="H1119" i="6"/>
  <c r="A1120" i="6"/>
  <c r="B1120" i="6"/>
  <c r="C1120" i="6"/>
  <c r="G1120" i="6"/>
  <c r="H1120" i="6"/>
  <c r="A1121" i="6"/>
  <c r="B1121" i="6"/>
  <c r="C1121" i="6"/>
  <c r="G1121" i="6"/>
  <c r="H1121" i="6"/>
  <c r="A1122" i="6"/>
  <c r="B1122" i="6"/>
  <c r="C1122" i="6"/>
  <c r="G1122" i="6"/>
  <c r="H1122" i="6"/>
  <c r="A1123" i="6"/>
  <c r="B1123" i="6"/>
  <c r="C1123" i="6"/>
  <c r="G1123" i="6"/>
  <c r="H1123" i="6"/>
  <c r="A1124" i="6"/>
  <c r="B1124" i="6"/>
  <c r="C1124" i="6"/>
  <c r="G1124" i="6"/>
  <c r="H1124" i="6"/>
  <c r="A1125" i="6"/>
  <c r="B1125" i="6"/>
  <c r="C1125" i="6"/>
  <c r="G1125" i="6"/>
  <c r="H1125" i="6"/>
  <c r="A1126" i="6"/>
  <c r="B1126" i="6"/>
  <c r="C1126" i="6"/>
  <c r="G1126" i="6"/>
  <c r="H1126" i="6"/>
  <c r="A1127" i="6"/>
  <c r="B1127" i="6"/>
  <c r="C1127" i="6"/>
  <c r="G1127" i="6"/>
  <c r="H1127" i="6"/>
  <c r="A1128" i="6"/>
  <c r="B1128" i="6"/>
  <c r="C1128" i="6"/>
  <c r="G1128" i="6"/>
  <c r="H1128" i="6"/>
  <c r="A1129" i="6"/>
  <c r="B1129" i="6"/>
  <c r="C1129" i="6"/>
  <c r="G1129" i="6"/>
  <c r="H1129" i="6"/>
  <c r="A1130" i="6"/>
  <c r="B1130" i="6"/>
  <c r="C1130" i="6"/>
  <c r="G1130" i="6"/>
  <c r="H1130" i="6"/>
  <c r="A1131" i="6"/>
  <c r="B1131" i="6"/>
  <c r="C1131" i="6"/>
  <c r="G1131" i="6"/>
  <c r="H1131" i="6"/>
  <c r="A1132" i="6"/>
  <c r="B1132" i="6"/>
  <c r="C1132" i="6"/>
  <c r="G1132" i="6"/>
  <c r="H1132" i="6"/>
  <c r="A1133" i="6"/>
  <c r="B1133" i="6"/>
  <c r="C1133" i="6"/>
  <c r="G1133" i="6"/>
  <c r="H1133" i="6"/>
  <c r="A1134" i="6"/>
  <c r="B1134" i="6"/>
  <c r="C1134" i="6"/>
  <c r="G1134" i="6"/>
  <c r="H1134" i="6"/>
  <c r="A1135" i="6"/>
  <c r="B1135" i="6"/>
  <c r="C1135" i="6"/>
  <c r="G1135" i="6"/>
  <c r="H1135" i="6"/>
  <c r="A1136" i="6"/>
  <c r="B1136" i="6"/>
  <c r="C1136" i="6"/>
  <c r="G1136" i="6"/>
  <c r="H1136" i="6"/>
  <c r="A1137" i="6"/>
  <c r="B1137" i="6"/>
  <c r="C1137" i="6"/>
  <c r="G1137" i="6"/>
  <c r="H1137" i="6"/>
  <c r="A1138" i="6"/>
  <c r="B1138" i="6"/>
  <c r="C1138" i="6"/>
  <c r="G1138" i="6"/>
  <c r="H1138" i="6"/>
  <c r="A1139" i="6"/>
  <c r="B1139" i="6"/>
  <c r="C1139" i="6"/>
  <c r="G1139" i="6"/>
  <c r="H1139" i="6"/>
  <c r="A1140" i="6"/>
  <c r="B1140" i="6"/>
  <c r="C1140" i="6"/>
  <c r="G1140" i="6"/>
  <c r="H1140" i="6"/>
  <c r="A1141" i="6"/>
  <c r="B1141" i="6"/>
  <c r="C1141" i="6"/>
  <c r="G1141" i="6"/>
  <c r="H1141" i="6"/>
  <c r="A1142" i="6"/>
  <c r="B1142" i="6"/>
  <c r="C1142" i="6"/>
  <c r="G1142" i="6"/>
  <c r="H1142" i="6"/>
  <c r="A1143" i="6"/>
  <c r="B1143" i="6"/>
  <c r="C1143" i="6"/>
  <c r="G1143" i="6"/>
  <c r="H1143" i="6"/>
  <c r="A1144" i="6"/>
  <c r="B1144" i="6"/>
  <c r="C1144" i="6"/>
  <c r="G1144" i="6"/>
  <c r="H1144" i="6"/>
  <c r="A1145" i="6"/>
  <c r="B1145" i="6"/>
  <c r="C1145" i="6"/>
  <c r="G1145" i="6"/>
  <c r="H1145" i="6"/>
  <c r="A1146" i="6"/>
  <c r="B1146" i="6"/>
  <c r="C1146" i="6"/>
  <c r="G1146" i="6"/>
  <c r="H1146" i="6"/>
  <c r="A1147" i="6"/>
  <c r="B1147" i="6"/>
  <c r="C1147" i="6"/>
  <c r="G1147" i="6"/>
  <c r="H1147" i="6"/>
  <c r="A1148" i="6"/>
  <c r="B1148" i="6"/>
  <c r="C1148" i="6"/>
  <c r="G1148" i="6"/>
  <c r="H1148" i="6"/>
  <c r="A1149" i="6"/>
  <c r="B1149" i="6"/>
  <c r="C1149" i="6"/>
  <c r="G1149" i="6"/>
  <c r="H1149" i="6"/>
  <c r="A1150" i="6"/>
  <c r="B1150" i="6"/>
  <c r="C1150" i="6"/>
  <c r="G1150" i="6"/>
  <c r="H1150" i="6"/>
  <c r="A1151" i="6"/>
  <c r="B1151" i="6"/>
  <c r="C1151" i="6"/>
  <c r="G1151" i="6"/>
  <c r="H1151" i="6"/>
  <c r="A1152" i="6"/>
  <c r="B1152" i="6"/>
  <c r="C1152" i="6"/>
  <c r="G1152" i="6"/>
  <c r="H1152" i="6"/>
  <c r="A1153" i="6"/>
  <c r="B1153" i="6"/>
  <c r="C1153" i="6"/>
  <c r="G1153" i="6"/>
  <c r="H1153" i="6"/>
  <c r="A1154" i="6"/>
  <c r="B1154" i="6"/>
  <c r="C1154" i="6"/>
  <c r="G1154" i="6"/>
  <c r="H1154" i="6"/>
  <c r="A1155" i="6"/>
  <c r="B1155" i="6"/>
  <c r="C1155" i="6"/>
  <c r="G1155" i="6"/>
  <c r="H1155" i="6"/>
  <c r="A1156" i="6"/>
  <c r="B1156" i="6"/>
  <c r="C1156" i="6"/>
  <c r="G1156" i="6"/>
  <c r="H1156" i="6"/>
  <c r="A1157" i="6"/>
  <c r="B1157" i="6"/>
  <c r="C1157" i="6"/>
  <c r="G1157" i="6"/>
  <c r="H1157" i="6"/>
  <c r="A1158" i="6"/>
  <c r="B1158" i="6"/>
  <c r="C1158" i="6"/>
  <c r="G1158" i="6"/>
  <c r="H1158" i="6"/>
  <c r="A1159" i="6"/>
  <c r="B1159" i="6"/>
  <c r="C1159" i="6"/>
  <c r="G1159" i="6"/>
  <c r="H1159" i="6"/>
  <c r="A1160" i="6"/>
  <c r="B1160" i="6"/>
  <c r="C1160" i="6"/>
  <c r="G1160" i="6"/>
  <c r="H1160" i="6"/>
  <c r="A1161" i="6"/>
  <c r="B1161" i="6"/>
  <c r="C1161" i="6"/>
  <c r="G1161" i="6"/>
  <c r="H1161" i="6"/>
  <c r="A1162" i="6"/>
  <c r="B1162" i="6"/>
  <c r="C1162" i="6"/>
  <c r="G1162" i="6"/>
  <c r="H1162" i="6"/>
  <c r="A1163" i="6"/>
  <c r="B1163" i="6"/>
  <c r="C1163" i="6"/>
  <c r="G1163" i="6"/>
  <c r="H1163" i="6"/>
  <c r="A1164" i="6"/>
  <c r="B1164" i="6"/>
  <c r="C1164" i="6"/>
  <c r="G1164" i="6"/>
  <c r="H1164" i="6"/>
  <c r="A1165" i="6"/>
  <c r="B1165" i="6"/>
  <c r="C1165" i="6"/>
  <c r="G1165" i="6"/>
  <c r="H1165" i="6"/>
  <c r="A1166" i="6"/>
  <c r="B1166" i="6"/>
  <c r="C1166" i="6"/>
  <c r="G1166" i="6"/>
  <c r="H1166" i="6"/>
  <c r="A1167" i="6"/>
  <c r="B1167" i="6"/>
  <c r="C1167" i="6"/>
  <c r="G1167" i="6"/>
  <c r="H1167" i="6"/>
  <c r="A1168" i="6"/>
  <c r="B1168" i="6"/>
  <c r="C1168" i="6"/>
  <c r="G1168" i="6"/>
  <c r="H1168" i="6"/>
  <c r="A1169" i="6"/>
  <c r="B1169" i="6"/>
  <c r="C1169" i="6"/>
  <c r="G1169" i="6"/>
  <c r="H1169" i="6"/>
  <c r="A1170" i="6"/>
  <c r="B1170" i="6"/>
  <c r="C1170" i="6"/>
  <c r="G1170" i="6"/>
  <c r="H1170" i="6"/>
  <c r="A1171" i="6"/>
  <c r="B1171" i="6"/>
  <c r="C1171" i="6"/>
  <c r="G1171" i="6"/>
  <c r="H1171" i="6"/>
  <c r="A1172" i="6"/>
  <c r="B1172" i="6"/>
  <c r="C1172" i="6"/>
  <c r="G1172" i="6"/>
  <c r="H1172" i="6"/>
  <c r="A1173" i="6"/>
  <c r="B1173" i="6"/>
  <c r="C1173" i="6"/>
  <c r="G1173" i="6"/>
  <c r="H1173" i="6"/>
  <c r="A1174" i="6"/>
  <c r="B1174" i="6"/>
  <c r="C1174" i="6"/>
  <c r="G1174" i="6"/>
  <c r="H1174" i="6"/>
  <c r="A1175" i="6"/>
  <c r="B1175" i="6"/>
  <c r="C1175" i="6"/>
  <c r="G1175" i="6"/>
  <c r="H1175" i="6"/>
  <c r="A1176" i="6"/>
  <c r="B1176" i="6"/>
  <c r="C1176" i="6"/>
  <c r="G1176" i="6"/>
  <c r="H1176" i="6"/>
  <c r="A1177" i="6"/>
  <c r="B1177" i="6"/>
  <c r="C1177" i="6"/>
  <c r="G1177" i="6"/>
  <c r="H1177" i="6"/>
  <c r="A1178" i="6"/>
  <c r="B1178" i="6"/>
  <c r="C1178" i="6"/>
  <c r="G1178" i="6"/>
  <c r="H1178" i="6"/>
  <c r="A1179" i="6"/>
  <c r="B1179" i="6"/>
  <c r="C1179" i="6"/>
  <c r="G1179" i="6"/>
  <c r="H1179" i="6"/>
  <c r="A1180" i="6"/>
  <c r="B1180" i="6"/>
  <c r="C1180" i="6"/>
  <c r="G1180" i="6"/>
  <c r="H1180" i="6"/>
  <c r="A1181" i="6"/>
  <c r="B1181" i="6"/>
  <c r="C1181" i="6"/>
  <c r="G1181" i="6"/>
  <c r="H1181" i="6"/>
  <c r="A1182" i="6"/>
  <c r="B1182" i="6"/>
  <c r="C1182" i="6"/>
  <c r="G1182" i="6"/>
  <c r="H1182" i="6"/>
  <c r="A1183" i="6"/>
  <c r="B1183" i="6"/>
  <c r="C1183" i="6"/>
  <c r="G1183" i="6"/>
  <c r="H1183" i="6"/>
  <c r="A1184" i="6"/>
  <c r="B1184" i="6"/>
  <c r="C1184" i="6"/>
  <c r="G1184" i="6"/>
  <c r="H1184" i="6"/>
  <c r="A1185" i="6"/>
  <c r="B1185" i="6"/>
  <c r="C1185" i="6"/>
  <c r="G1185" i="6"/>
  <c r="H1185" i="6"/>
  <c r="A1186" i="6"/>
  <c r="B1186" i="6"/>
  <c r="C1186" i="6"/>
  <c r="G1186" i="6"/>
  <c r="H1186" i="6"/>
  <c r="A1187" i="6"/>
  <c r="B1187" i="6"/>
  <c r="C1187" i="6"/>
  <c r="G1187" i="6"/>
  <c r="H1187" i="6"/>
  <c r="A1188" i="6"/>
  <c r="B1188" i="6"/>
  <c r="C1188" i="6"/>
  <c r="G1188" i="6"/>
  <c r="H1188" i="6"/>
  <c r="A1189" i="6"/>
  <c r="B1189" i="6"/>
  <c r="C1189" i="6"/>
  <c r="G1189" i="6"/>
  <c r="H1189" i="6"/>
  <c r="A1190" i="6"/>
  <c r="B1190" i="6"/>
  <c r="C1190" i="6"/>
  <c r="G1190" i="6"/>
  <c r="H1190" i="6"/>
  <c r="A1191" i="6"/>
  <c r="B1191" i="6"/>
  <c r="C1191" i="6"/>
  <c r="G1191" i="6"/>
  <c r="H1191" i="6"/>
  <c r="A1192" i="6"/>
  <c r="B1192" i="6"/>
  <c r="C1192" i="6"/>
  <c r="G1192" i="6"/>
  <c r="H1192" i="6"/>
  <c r="A1193" i="6"/>
  <c r="B1193" i="6"/>
  <c r="C1193" i="6"/>
  <c r="G1193" i="6"/>
  <c r="H1193" i="6"/>
  <c r="A1194" i="6"/>
  <c r="B1194" i="6"/>
  <c r="C1194" i="6"/>
  <c r="G1194" i="6"/>
  <c r="H1194" i="6"/>
  <c r="A1195" i="6"/>
  <c r="B1195" i="6"/>
  <c r="C1195" i="6"/>
  <c r="G1195" i="6"/>
  <c r="H1195" i="6"/>
  <c r="A1196" i="6"/>
  <c r="B1196" i="6"/>
  <c r="C1196" i="6"/>
  <c r="G1196" i="6"/>
  <c r="H1196" i="6"/>
  <c r="A1197" i="6"/>
  <c r="B1197" i="6"/>
  <c r="C1197" i="6"/>
  <c r="G1197" i="6"/>
  <c r="H1197" i="6"/>
  <c r="A1198" i="6"/>
  <c r="B1198" i="6"/>
  <c r="C1198" i="6"/>
  <c r="G1198" i="6"/>
  <c r="H1198" i="6"/>
  <c r="A1199" i="6"/>
  <c r="B1199" i="6"/>
  <c r="C1199" i="6"/>
  <c r="G1199" i="6"/>
  <c r="H1199" i="6"/>
  <c r="A1200" i="6"/>
  <c r="B1200" i="6"/>
  <c r="C1200" i="6"/>
  <c r="G1200" i="6"/>
  <c r="H1200" i="6"/>
  <c r="A1201" i="6"/>
  <c r="B1201" i="6"/>
  <c r="C1201" i="6"/>
  <c r="G1201" i="6"/>
  <c r="H1201" i="6"/>
  <c r="A1202" i="6"/>
  <c r="B1202" i="6"/>
  <c r="C1202" i="6"/>
  <c r="G1202" i="6"/>
  <c r="H1202" i="6"/>
  <c r="A1203" i="6"/>
  <c r="B1203" i="6"/>
  <c r="C1203" i="6"/>
  <c r="G1203" i="6"/>
  <c r="H1203" i="6"/>
  <c r="A1204" i="6"/>
  <c r="B1204" i="6"/>
  <c r="C1204" i="6"/>
  <c r="G1204" i="6"/>
  <c r="H1204" i="6"/>
  <c r="A1205" i="6"/>
  <c r="B1205" i="6"/>
  <c r="C1205" i="6"/>
  <c r="G1205" i="6"/>
  <c r="H1205" i="6"/>
  <c r="A1206" i="6"/>
  <c r="B1206" i="6"/>
  <c r="C1206" i="6"/>
  <c r="G1206" i="6"/>
  <c r="H1206" i="6"/>
  <c r="A1207" i="6"/>
  <c r="B1207" i="6"/>
  <c r="C1207" i="6"/>
  <c r="G1207" i="6"/>
  <c r="H1207" i="6"/>
  <c r="A1208" i="6"/>
  <c r="B1208" i="6"/>
  <c r="C1208" i="6"/>
  <c r="G1208" i="6"/>
  <c r="H1208" i="6"/>
  <c r="A1209" i="6"/>
  <c r="B1209" i="6"/>
  <c r="C1209" i="6"/>
  <c r="G1209" i="6"/>
  <c r="H1209" i="6"/>
  <c r="A1210" i="6"/>
  <c r="B1210" i="6"/>
  <c r="C1210" i="6"/>
  <c r="G1210" i="6"/>
  <c r="H1210" i="6"/>
  <c r="A1211" i="6"/>
  <c r="B1211" i="6"/>
  <c r="C1211" i="6"/>
  <c r="G1211" i="6"/>
  <c r="H1211" i="6"/>
  <c r="A1212" i="6"/>
  <c r="B1212" i="6"/>
  <c r="C1212" i="6"/>
  <c r="G1212" i="6"/>
  <c r="H1212" i="6"/>
  <c r="A1213" i="6"/>
  <c r="B1213" i="6"/>
  <c r="C1213" i="6"/>
  <c r="G1213" i="6"/>
  <c r="H1213" i="6"/>
  <c r="A1214" i="6"/>
  <c r="B1214" i="6"/>
  <c r="C1214" i="6"/>
  <c r="G1214" i="6"/>
  <c r="H1214" i="6"/>
  <c r="A1215" i="6"/>
  <c r="B1215" i="6"/>
  <c r="C1215" i="6"/>
  <c r="G1215" i="6"/>
  <c r="H1215" i="6"/>
  <c r="A1216" i="6"/>
  <c r="B1216" i="6"/>
  <c r="C1216" i="6"/>
  <c r="G1216" i="6"/>
  <c r="H1216" i="6"/>
  <c r="A1217" i="6"/>
  <c r="B1217" i="6"/>
  <c r="C1217" i="6"/>
  <c r="G1217" i="6"/>
  <c r="H1217" i="6"/>
  <c r="A1218" i="6"/>
  <c r="B1218" i="6"/>
  <c r="C1218" i="6"/>
  <c r="G1218" i="6"/>
  <c r="H1218" i="6"/>
  <c r="A1219" i="6"/>
  <c r="B1219" i="6"/>
  <c r="C1219" i="6"/>
  <c r="G1219" i="6"/>
  <c r="H1219" i="6"/>
  <c r="A1220" i="6"/>
  <c r="B1220" i="6"/>
  <c r="C1220" i="6"/>
  <c r="G1220" i="6"/>
  <c r="H1220" i="6"/>
  <c r="A1221" i="6"/>
  <c r="B1221" i="6"/>
  <c r="C1221" i="6"/>
  <c r="G1221" i="6"/>
  <c r="H1221" i="6"/>
  <c r="A1222" i="6"/>
  <c r="B1222" i="6"/>
  <c r="C1222" i="6"/>
  <c r="G1222" i="6"/>
  <c r="H1222" i="6"/>
  <c r="A1223" i="6"/>
  <c r="B1223" i="6"/>
  <c r="C1223" i="6"/>
  <c r="G1223" i="6"/>
  <c r="H1223" i="6"/>
  <c r="A1224" i="6"/>
  <c r="B1224" i="6"/>
  <c r="C1224" i="6"/>
  <c r="G1224" i="6"/>
  <c r="H1224" i="6"/>
  <c r="A1225" i="6"/>
  <c r="B1225" i="6"/>
  <c r="C1225" i="6"/>
  <c r="G1225" i="6"/>
  <c r="H1225" i="6"/>
  <c r="A1226" i="6"/>
  <c r="B1226" i="6"/>
  <c r="C1226" i="6"/>
  <c r="G1226" i="6"/>
  <c r="H1226" i="6"/>
  <c r="A1227" i="6"/>
  <c r="B1227" i="6"/>
  <c r="C1227" i="6"/>
  <c r="G1227" i="6"/>
  <c r="H1227" i="6"/>
  <c r="A1228" i="6"/>
  <c r="B1228" i="6"/>
  <c r="C1228" i="6"/>
  <c r="G1228" i="6"/>
  <c r="H1228" i="6"/>
  <c r="A1229" i="6"/>
  <c r="B1229" i="6"/>
  <c r="C1229" i="6"/>
  <c r="G1229" i="6"/>
  <c r="H1229" i="6"/>
  <c r="A1230" i="6"/>
  <c r="B1230" i="6"/>
  <c r="C1230" i="6"/>
  <c r="G1230" i="6"/>
  <c r="H1230" i="6"/>
  <c r="A1231" i="6"/>
  <c r="B1231" i="6"/>
  <c r="C1231" i="6"/>
  <c r="G1231" i="6"/>
  <c r="H1231" i="6"/>
  <c r="A1232" i="6"/>
  <c r="B1232" i="6"/>
  <c r="C1232" i="6"/>
  <c r="G1232" i="6"/>
  <c r="H1232" i="6"/>
  <c r="A1233" i="6"/>
  <c r="B1233" i="6"/>
  <c r="C1233" i="6"/>
  <c r="G1233" i="6"/>
  <c r="H1233" i="6"/>
  <c r="A1234" i="6"/>
  <c r="B1234" i="6"/>
  <c r="C1234" i="6"/>
  <c r="G1234" i="6"/>
  <c r="H1234" i="6"/>
  <c r="A1235" i="6"/>
  <c r="B1235" i="6"/>
  <c r="C1235" i="6"/>
  <c r="G1235" i="6"/>
  <c r="H1235" i="6"/>
  <c r="A1236" i="6"/>
  <c r="B1236" i="6"/>
  <c r="C1236" i="6"/>
  <c r="G1236" i="6"/>
  <c r="H1236" i="6"/>
  <c r="A1237" i="6"/>
  <c r="B1237" i="6"/>
  <c r="C1237" i="6"/>
  <c r="G1237" i="6"/>
  <c r="H1237" i="6"/>
  <c r="A1238" i="6"/>
  <c r="B1238" i="6"/>
  <c r="C1238" i="6"/>
  <c r="G1238" i="6"/>
  <c r="H1238" i="6"/>
  <c r="A1239" i="6"/>
  <c r="B1239" i="6"/>
  <c r="C1239" i="6"/>
  <c r="G1239" i="6"/>
  <c r="H1239" i="6"/>
  <c r="A1240" i="6"/>
  <c r="B1240" i="6"/>
  <c r="C1240" i="6"/>
  <c r="G1240" i="6"/>
  <c r="H1240" i="6"/>
  <c r="A1241" i="6"/>
  <c r="B1241" i="6"/>
  <c r="C1241" i="6"/>
  <c r="G1241" i="6"/>
  <c r="H1241" i="6"/>
  <c r="A1242" i="6"/>
  <c r="B1242" i="6"/>
  <c r="C1242" i="6"/>
  <c r="G1242" i="6"/>
  <c r="H1242" i="6"/>
  <c r="A1243" i="6"/>
  <c r="B1243" i="6"/>
  <c r="C1243" i="6"/>
  <c r="G1243" i="6"/>
  <c r="H1243" i="6"/>
  <c r="A1244" i="6"/>
  <c r="B1244" i="6"/>
  <c r="C1244" i="6"/>
  <c r="G1244" i="6"/>
  <c r="H1244" i="6"/>
  <c r="A1245" i="6"/>
  <c r="B1245" i="6"/>
  <c r="C1245" i="6"/>
  <c r="G1245" i="6"/>
  <c r="H1245" i="6"/>
  <c r="A1246" i="6"/>
  <c r="B1246" i="6"/>
  <c r="C1246" i="6"/>
  <c r="G1246" i="6"/>
  <c r="H1246" i="6"/>
  <c r="A1247" i="6"/>
  <c r="B1247" i="6"/>
  <c r="C1247" i="6"/>
  <c r="G1247" i="6"/>
  <c r="H1247" i="6"/>
  <c r="A1248" i="6"/>
  <c r="B1248" i="6"/>
  <c r="C1248" i="6"/>
  <c r="G1248" i="6"/>
  <c r="H1248" i="6"/>
  <c r="A1249" i="6"/>
  <c r="B1249" i="6"/>
  <c r="C1249" i="6"/>
  <c r="G1249" i="6"/>
  <c r="H1249" i="6"/>
  <c r="A1250" i="6"/>
  <c r="B1250" i="6"/>
  <c r="C1250" i="6"/>
  <c r="G1250" i="6"/>
  <c r="H1250" i="6"/>
  <c r="A1251" i="6"/>
  <c r="B1251" i="6"/>
  <c r="C1251" i="6"/>
  <c r="G1251" i="6"/>
  <c r="H1251" i="6"/>
  <c r="A1252" i="6"/>
  <c r="B1252" i="6"/>
  <c r="C1252" i="6"/>
  <c r="G1252" i="6"/>
  <c r="H1252" i="6"/>
  <c r="A1253" i="6"/>
  <c r="B1253" i="6"/>
  <c r="C1253" i="6"/>
  <c r="G1253" i="6"/>
  <c r="H1253" i="6"/>
  <c r="A1254" i="6"/>
  <c r="B1254" i="6"/>
  <c r="C1254" i="6"/>
  <c r="G1254" i="6"/>
  <c r="H1254" i="6"/>
  <c r="A1255" i="6"/>
  <c r="B1255" i="6"/>
  <c r="C1255" i="6"/>
  <c r="G1255" i="6"/>
  <c r="H1255" i="6"/>
  <c r="A1256" i="6"/>
  <c r="B1256" i="6"/>
  <c r="C1256" i="6"/>
  <c r="G1256" i="6"/>
  <c r="H1256" i="6"/>
  <c r="A1257" i="6"/>
  <c r="B1257" i="6"/>
  <c r="C1257" i="6"/>
  <c r="G1257" i="6"/>
  <c r="H1257" i="6"/>
  <c r="A1258" i="6"/>
  <c r="B1258" i="6"/>
  <c r="C1258" i="6"/>
  <c r="G1258" i="6"/>
  <c r="H1258" i="6"/>
  <c r="A1259" i="6"/>
  <c r="B1259" i="6"/>
  <c r="C1259" i="6"/>
  <c r="G1259" i="6"/>
  <c r="H1259" i="6"/>
  <c r="A1260" i="6"/>
  <c r="B1260" i="6"/>
  <c r="C1260" i="6"/>
  <c r="G1260" i="6"/>
  <c r="H1260" i="6"/>
  <c r="A1261" i="6"/>
  <c r="B1261" i="6"/>
  <c r="C1261" i="6"/>
  <c r="G1261" i="6"/>
  <c r="H1261" i="6"/>
  <c r="A1262" i="6"/>
  <c r="B1262" i="6"/>
  <c r="C1262" i="6"/>
  <c r="G1262" i="6"/>
  <c r="H1262" i="6"/>
  <c r="A1263" i="6"/>
  <c r="B1263" i="6"/>
  <c r="C1263" i="6"/>
  <c r="G1263" i="6"/>
  <c r="H1263" i="6"/>
  <c r="A1264" i="6"/>
  <c r="B1264" i="6"/>
  <c r="C1264" i="6"/>
  <c r="G1264" i="6"/>
  <c r="H1264" i="6"/>
  <c r="A1265" i="6"/>
  <c r="B1265" i="6"/>
  <c r="C1265" i="6"/>
  <c r="G1265" i="6"/>
  <c r="H1265" i="6"/>
  <c r="A1266" i="6"/>
  <c r="B1266" i="6"/>
  <c r="C1266" i="6"/>
  <c r="G1266" i="6"/>
  <c r="H1266" i="6"/>
  <c r="A1267" i="6"/>
  <c r="B1267" i="6"/>
  <c r="C1267" i="6"/>
  <c r="G1267" i="6"/>
  <c r="H1267" i="6"/>
  <c r="A1268" i="6"/>
  <c r="B1268" i="6"/>
  <c r="C1268" i="6"/>
  <c r="G1268" i="6"/>
  <c r="H1268" i="6"/>
  <c r="A1269" i="6"/>
  <c r="B1269" i="6"/>
  <c r="C1269" i="6"/>
  <c r="G1269" i="6"/>
  <c r="H1269" i="6"/>
  <c r="A1270" i="6"/>
  <c r="B1270" i="6"/>
  <c r="C1270" i="6"/>
  <c r="G1270" i="6"/>
  <c r="H1270" i="6"/>
  <c r="A1271" i="6"/>
  <c r="B1271" i="6"/>
  <c r="C1271" i="6"/>
  <c r="G1271" i="6"/>
  <c r="H1271" i="6"/>
  <c r="A1272" i="6"/>
  <c r="B1272" i="6"/>
  <c r="C1272" i="6"/>
  <c r="G1272" i="6"/>
  <c r="H1272" i="6"/>
  <c r="A1273" i="6"/>
  <c r="B1273" i="6"/>
  <c r="C1273" i="6"/>
  <c r="G1273" i="6"/>
  <c r="H1273" i="6"/>
  <c r="A1274" i="6"/>
  <c r="B1274" i="6"/>
  <c r="C1274" i="6"/>
  <c r="G1274" i="6"/>
  <c r="H1274" i="6"/>
  <c r="A1275" i="6"/>
  <c r="B1275" i="6"/>
  <c r="C1275" i="6"/>
  <c r="G1275" i="6"/>
  <c r="H1275" i="6"/>
  <c r="A1276" i="6"/>
  <c r="B1276" i="6"/>
  <c r="C1276" i="6"/>
  <c r="G1276" i="6"/>
  <c r="H1276" i="6"/>
  <c r="A1277" i="6"/>
  <c r="B1277" i="6"/>
  <c r="C1277" i="6"/>
  <c r="G1277" i="6"/>
  <c r="H1277" i="6"/>
  <c r="A1278" i="6"/>
  <c r="B1278" i="6"/>
  <c r="C1278" i="6"/>
  <c r="G1278" i="6"/>
  <c r="H1278" i="6"/>
  <c r="A1279" i="6"/>
  <c r="B1279" i="6"/>
  <c r="C1279" i="6"/>
  <c r="G1279" i="6"/>
  <c r="H1279" i="6"/>
  <c r="A1280" i="6"/>
  <c r="B1280" i="6"/>
  <c r="C1280" i="6"/>
  <c r="G1280" i="6"/>
  <c r="H1280" i="6"/>
  <c r="A1281" i="6"/>
  <c r="B1281" i="6"/>
  <c r="C1281" i="6"/>
  <c r="G1281" i="6"/>
  <c r="H1281" i="6"/>
  <c r="A1282" i="6"/>
  <c r="B1282" i="6"/>
  <c r="C1282" i="6"/>
  <c r="G1282" i="6"/>
  <c r="H1282" i="6"/>
  <c r="A1283" i="6"/>
  <c r="B1283" i="6"/>
  <c r="C1283" i="6"/>
  <c r="G1283" i="6"/>
  <c r="H1283" i="6"/>
  <c r="A1284" i="6"/>
  <c r="B1284" i="6"/>
  <c r="C1284" i="6"/>
  <c r="G1284" i="6"/>
  <c r="H1284" i="6"/>
  <c r="A1285" i="6"/>
  <c r="B1285" i="6"/>
  <c r="C1285" i="6"/>
  <c r="G1285" i="6"/>
  <c r="H1285" i="6"/>
  <c r="A1286" i="6"/>
  <c r="B1286" i="6"/>
  <c r="C1286" i="6"/>
  <c r="G1286" i="6"/>
  <c r="H1286" i="6"/>
  <c r="A1287" i="6"/>
  <c r="B1287" i="6"/>
  <c r="C1287" i="6"/>
  <c r="G1287" i="6"/>
  <c r="H1287" i="6"/>
  <c r="A1288" i="6"/>
  <c r="B1288" i="6"/>
  <c r="C1288" i="6"/>
  <c r="G1288" i="6"/>
  <c r="H1288" i="6"/>
  <c r="A1289" i="6"/>
  <c r="B1289" i="6"/>
  <c r="C1289" i="6"/>
  <c r="G1289" i="6"/>
  <c r="H1289" i="6"/>
  <c r="A1290" i="6"/>
  <c r="B1290" i="6"/>
  <c r="C1290" i="6"/>
  <c r="G1290" i="6"/>
  <c r="H1290" i="6"/>
  <c r="A1291" i="6"/>
  <c r="B1291" i="6"/>
  <c r="C1291" i="6"/>
  <c r="G1291" i="6"/>
  <c r="H1291" i="6"/>
  <c r="A1292" i="6"/>
  <c r="B1292" i="6"/>
  <c r="C1292" i="6"/>
  <c r="G1292" i="6"/>
  <c r="H1292" i="6"/>
  <c r="A1293" i="6"/>
  <c r="B1293" i="6"/>
  <c r="C1293" i="6"/>
  <c r="G1293" i="6"/>
  <c r="H1293" i="6"/>
  <c r="A1294" i="6"/>
  <c r="B1294" i="6"/>
  <c r="C1294" i="6"/>
  <c r="G1294" i="6"/>
  <c r="H1294" i="6"/>
  <c r="A1295" i="6"/>
  <c r="B1295" i="6"/>
  <c r="C1295" i="6"/>
  <c r="G1295" i="6"/>
  <c r="H1295" i="6"/>
  <c r="A1296" i="6"/>
  <c r="B1296" i="6"/>
  <c r="C1296" i="6"/>
  <c r="G1296" i="6"/>
  <c r="H1296" i="6"/>
  <c r="A1297" i="6"/>
  <c r="B1297" i="6"/>
  <c r="C1297" i="6"/>
  <c r="G1297" i="6"/>
  <c r="H1297" i="6"/>
  <c r="A1298" i="6"/>
  <c r="B1298" i="6"/>
  <c r="C1298" i="6"/>
  <c r="G1298" i="6"/>
  <c r="H1298" i="6"/>
  <c r="A1299" i="6"/>
  <c r="B1299" i="6"/>
  <c r="C1299" i="6"/>
  <c r="G1299" i="6"/>
  <c r="H1299" i="6"/>
  <c r="A1300" i="6"/>
  <c r="B1300" i="6"/>
  <c r="C1300" i="6"/>
  <c r="G1300" i="6"/>
  <c r="H1300" i="6"/>
  <c r="A1301" i="6"/>
  <c r="B1301" i="6"/>
  <c r="C1301" i="6"/>
  <c r="G1301" i="6"/>
  <c r="H1301" i="6"/>
  <c r="A1302" i="6"/>
  <c r="B1302" i="6"/>
  <c r="C1302" i="6"/>
  <c r="G1302" i="6"/>
  <c r="H1302" i="6"/>
  <c r="A1303" i="6"/>
  <c r="B1303" i="6"/>
  <c r="C1303" i="6"/>
  <c r="G1303" i="6"/>
  <c r="H1303" i="6"/>
  <c r="A1304" i="6"/>
  <c r="B1304" i="6"/>
  <c r="C1304" i="6"/>
  <c r="G1304" i="6"/>
  <c r="H1304" i="6"/>
  <c r="A1305" i="6"/>
  <c r="B1305" i="6"/>
  <c r="C1305" i="6"/>
  <c r="G1305" i="6"/>
  <c r="H1305" i="6"/>
  <c r="A1306" i="6"/>
  <c r="B1306" i="6"/>
  <c r="C1306" i="6"/>
  <c r="G1306" i="6"/>
  <c r="H1306" i="6"/>
  <c r="A1307" i="6"/>
  <c r="B1307" i="6"/>
  <c r="C1307" i="6"/>
  <c r="G1307" i="6"/>
  <c r="H1307" i="6"/>
  <c r="A1308" i="6"/>
  <c r="B1308" i="6"/>
  <c r="C1308" i="6"/>
  <c r="G1308" i="6"/>
  <c r="H1308" i="6"/>
  <c r="A1309" i="6"/>
  <c r="B1309" i="6"/>
  <c r="C1309" i="6"/>
  <c r="G1309" i="6"/>
  <c r="H1309" i="6"/>
  <c r="A1310" i="6"/>
  <c r="B1310" i="6"/>
  <c r="C1310" i="6"/>
  <c r="G1310" i="6"/>
  <c r="H1310" i="6"/>
  <c r="A1311" i="6"/>
  <c r="B1311" i="6"/>
  <c r="C1311" i="6"/>
  <c r="G1311" i="6"/>
  <c r="H1311" i="6"/>
  <c r="A1312" i="6"/>
  <c r="B1312" i="6"/>
  <c r="C1312" i="6"/>
  <c r="G1312" i="6"/>
  <c r="H1312" i="6"/>
  <c r="A1313" i="6"/>
  <c r="B1313" i="6"/>
  <c r="C1313" i="6"/>
  <c r="G1313" i="6"/>
  <c r="H1313" i="6"/>
  <c r="A1314" i="6"/>
  <c r="B1314" i="6"/>
  <c r="C1314" i="6"/>
  <c r="G1314" i="6"/>
  <c r="H1314" i="6"/>
  <c r="A1315" i="6"/>
  <c r="B1315" i="6"/>
  <c r="C1315" i="6"/>
  <c r="G1315" i="6"/>
  <c r="H1315" i="6"/>
  <c r="A1316" i="6"/>
  <c r="B1316" i="6"/>
  <c r="C1316" i="6"/>
  <c r="G1316" i="6"/>
  <c r="H1316" i="6"/>
  <c r="A1317" i="6"/>
  <c r="B1317" i="6"/>
  <c r="C1317" i="6"/>
  <c r="G1317" i="6"/>
  <c r="H1317" i="6"/>
  <c r="A1318" i="6"/>
  <c r="B1318" i="6"/>
  <c r="C1318" i="6"/>
  <c r="G1318" i="6"/>
  <c r="H1318" i="6"/>
  <c r="A1319" i="6"/>
  <c r="B1319" i="6"/>
  <c r="C1319" i="6"/>
  <c r="G1319" i="6"/>
  <c r="H1319" i="6"/>
  <c r="A1320" i="6"/>
  <c r="B1320" i="6"/>
  <c r="C1320" i="6"/>
  <c r="G1320" i="6"/>
  <c r="H1320" i="6"/>
  <c r="A1321" i="6"/>
  <c r="B1321" i="6"/>
  <c r="C1321" i="6"/>
  <c r="G1321" i="6"/>
  <c r="H1321" i="6"/>
  <c r="A1322" i="6"/>
  <c r="B1322" i="6"/>
  <c r="C1322" i="6"/>
  <c r="G1322" i="6"/>
  <c r="H1322" i="6"/>
  <c r="A1323" i="6"/>
  <c r="B1323" i="6"/>
  <c r="C1323" i="6"/>
  <c r="G1323" i="6"/>
  <c r="H1323" i="6"/>
  <c r="A1324" i="6"/>
  <c r="B1324" i="6"/>
  <c r="C1324" i="6"/>
  <c r="G1324" i="6"/>
  <c r="H1324" i="6"/>
  <c r="A1325" i="6"/>
  <c r="B1325" i="6"/>
  <c r="C1325" i="6"/>
  <c r="G1325" i="6"/>
  <c r="H1325" i="6"/>
  <c r="A1326" i="6"/>
  <c r="B1326" i="6"/>
  <c r="C1326" i="6"/>
  <c r="G1326" i="6"/>
  <c r="H1326" i="6"/>
  <c r="A1327" i="6"/>
  <c r="B1327" i="6"/>
  <c r="C1327" i="6"/>
  <c r="G1327" i="6"/>
  <c r="H1327" i="6"/>
  <c r="A1328" i="6"/>
  <c r="B1328" i="6"/>
  <c r="C1328" i="6"/>
  <c r="G1328" i="6"/>
  <c r="H1328" i="6"/>
  <c r="A1329" i="6"/>
  <c r="B1329" i="6"/>
  <c r="C1329" i="6"/>
  <c r="G1329" i="6"/>
  <c r="H1329" i="6"/>
  <c r="A1330" i="6"/>
  <c r="B1330" i="6"/>
  <c r="C1330" i="6"/>
  <c r="G1330" i="6"/>
  <c r="H1330" i="6"/>
  <c r="A1331" i="6"/>
  <c r="B1331" i="6"/>
  <c r="C1331" i="6"/>
  <c r="G1331" i="6"/>
  <c r="H1331" i="6"/>
  <c r="A1332" i="6"/>
  <c r="B1332" i="6"/>
  <c r="C1332" i="6"/>
  <c r="G1332" i="6"/>
  <c r="H1332" i="6"/>
  <c r="A1333" i="6"/>
  <c r="B1333" i="6"/>
  <c r="C1333" i="6"/>
  <c r="G1333" i="6"/>
  <c r="H1333" i="6"/>
  <c r="A1334" i="6"/>
  <c r="B1334" i="6"/>
  <c r="C1334" i="6"/>
  <c r="G1334" i="6"/>
  <c r="H1334" i="6"/>
  <c r="A1335" i="6"/>
  <c r="B1335" i="6"/>
  <c r="C1335" i="6"/>
  <c r="G1335" i="6"/>
  <c r="H1335" i="6"/>
  <c r="A1336" i="6"/>
  <c r="B1336" i="6"/>
  <c r="C1336" i="6"/>
  <c r="G1336" i="6"/>
  <c r="H1336" i="6"/>
  <c r="A1337" i="6"/>
  <c r="B1337" i="6"/>
  <c r="C1337" i="6"/>
  <c r="G1337" i="6"/>
  <c r="H1337" i="6"/>
  <c r="A1338" i="6"/>
  <c r="B1338" i="6"/>
  <c r="C1338" i="6"/>
  <c r="G1338" i="6"/>
  <c r="H1338" i="6"/>
  <c r="A1339" i="6"/>
  <c r="B1339" i="6"/>
  <c r="C1339" i="6"/>
  <c r="G1339" i="6"/>
  <c r="H1339" i="6"/>
  <c r="A1340" i="6"/>
  <c r="B1340" i="6"/>
  <c r="C1340" i="6"/>
  <c r="G1340" i="6"/>
  <c r="H1340" i="6"/>
  <c r="A1341" i="6"/>
  <c r="B1341" i="6"/>
  <c r="C1341" i="6"/>
  <c r="G1341" i="6"/>
  <c r="H1341" i="6"/>
  <c r="A1342" i="6"/>
  <c r="B1342" i="6"/>
  <c r="C1342" i="6"/>
  <c r="G1342" i="6"/>
  <c r="H1342" i="6"/>
  <c r="A1343" i="6"/>
  <c r="B1343" i="6"/>
  <c r="C1343" i="6"/>
  <c r="G1343" i="6"/>
  <c r="H1343" i="6"/>
  <c r="A1344" i="6"/>
  <c r="B1344" i="6"/>
  <c r="C1344" i="6"/>
  <c r="G1344" i="6"/>
  <c r="H1344" i="6"/>
  <c r="A1345" i="6"/>
  <c r="B1345" i="6"/>
  <c r="C1345" i="6"/>
  <c r="G1345" i="6"/>
  <c r="H1345" i="6"/>
  <c r="A1346" i="6"/>
  <c r="B1346" i="6"/>
  <c r="C1346" i="6"/>
  <c r="G1346" i="6"/>
  <c r="H1346" i="6"/>
  <c r="A1347" i="6"/>
  <c r="B1347" i="6"/>
  <c r="C1347" i="6"/>
  <c r="G1347" i="6"/>
  <c r="H1347" i="6"/>
  <c r="A1348" i="6"/>
  <c r="B1348" i="6"/>
  <c r="C1348" i="6"/>
  <c r="G1348" i="6"/>
  <c r="H1348" i="6"/>
  <c r="A1349" i="6"/>
  <c r="B1349" i="6"/>
  <c r="C1349" i="6"/>
  <c r="G1349" i="6"/>
  <c r="H1349" i="6"/>
  <c r="A1350" i="6"/>
  <c r="B1350" i="6"/>
  <c r="C1350" i="6"/>
  <c r="G1350" i="6"/>
  <c r="H1350" i="6"/>
  <c r="A1351" i="6"/>
  <c r="B1351" i="6"/>
  <c r="C1351" i="6"/>
  <c r="G1351" i="6"/>
  <c r="H1351" i="6"/>
  <c r="A1352" i="6"/>
  <c r="B1352" i="6"/>
  <c r="C1352" i="6"/>
  <c r="G1352" i="6"/>
  <c r="H1352" i="6"/>
  <c r="A1353" i="6"/>
  <c r="B1353" i="6"/>
  <c r="C1353" i="6"/>
  <c r="G1353" i="6"/>
  <c r="H1353" i="6"/>
  <c r="A1354" i="6"/>
  <c r="B1354" i="6"/>
  <c r="C1354" i="6"/>
  <c r="G1354" i="6"/>
  <c r="H1354" i="6"/>
  <c r="A1355" i="6"/>
  <c r="B1355" i="6"/>
  <c r="C1355" i="6"/>
  <c r="G1355" i="6"/>
  <c r="H1355" i="6"/>
  <c r="A1356" i="6"/>
  <c r="B1356" i="6"/>
  <c r="C1356" i="6"/>
  <c r="G1356" i="6"/>
  <c r="H1356" i="6"/>
  <c r="A1357" i="6"/>
  <c r="B1357" i="6"/>
  <c r="C1357" i="6"/>
  <c r="G1357" i="6"/>
  <c r="H1357" i="6"/>
  <c r="A1358" i="6"/>
  <c r="B1358" i="6"/>
  <c r="C1358" i="6"/>
  <c r="G1358" i="6"/>
  <c r="H1358" i="6"/>
  <c r="A1359" i="6"/>
  <c r="B1359" i="6"/>
  <c r="C1359" i="6"/>
  <c r="G1359" i="6"/>
  <c r="H1359" i="6"/>
  <c r="A1360" i="6"/>
  <c r="B1360" i="6"/>
  <c r="C1360" i="6"/>
  <c r="G1360" i="6"/>
  <c r="H1360" i="6"/>
  <c r="A1361" i="6"/>
  <c r="B1361" i="6"/>
  <c r="C1361" i="6"/>
  <c r="G1361" i="6"/>
  <c r="H1361" i="6"/>
  <c r="A1362" i="6"/>
  <c r="B1362" i="6"/>
  <c r="C1362" i="6"/>
  <c r="G1362" i="6"/>
  <c r="H1362" i="6"/>
  <c r="A1363" i="6"/>
  <c r="B1363" i="6"/>
  <c r="C1363" i="6"/>
  <c r="G1363" i="6"/>
  <c r="H1363" i="6"/>
  <c r="A1364" i="6"/>
  <c r="B1364" i="6"/>
  <c r="C1364" i="6"/>
  <c r="G1364" i="6"/>
  <c r="H1364" i="6"/>
  <c r="A1365" i="6"/>
  <c r="B1365" i="6"/>
  <c r="C1365" i="6"/>
  <c r="G1365" i="6"/>
  <c r="H1365" i="6"/>
  <c r="A1366" i="6"/>
  <c r="B1366" i="6"/>
  <c r="C1366" i="6"/>
  <c r="G1366" i="6"/>
  <c r="H1366" i="6"/>
  <c r="A1367" i="6"/>
  <c r="B1367" i="6"/>
  <c r="C1367" i="6"/>
  <c r="G1367" i="6"/>
  <c r="H1367" i="6"/>
  <c r="A1368" i="6"/>
  <c r="B1368" i="6"/>
  <c r="C1368" i="6"/>
  <c r="G1368" i="6"/>
  <c r="H1368" i="6"/>
  <c r="A1369" i="6"/>
  <c r="B1369" i="6"/>
  <c r="C1369" i="6"/>
  <c r="G1369" i="6"/>
  <c r="H1369" i="6"/>
  <c r="A1370" i="6"/>
  <c r="B1370" i="6"/>
  <c r="C1370" i="6"/>
  <c r="G1370" i="6"/>
  <c r="H1370" i="6"/>
  <c r="A1371" i="6"/>
  <c r="B1371" i="6"/>
  <c r="C1371" i="6"/>
  <c r="G1371" i="6"/>
  <c r="H1371" i="6"/>
  <c r="A1372" i="6"/>
  <c r="B1372" i="6"/>
  <c r="C1372" i="6"/>
  <c r="G1372" i="6"/>
  <c r="H1372" i="6"/>
  <c r="A1373" i="6"/>
  <c r="B1373" i="6"/>
  <c r="C1373" i="6"/>
  <c r="G1373" i="6"/>
  <c r="H1373" i="6"/>
  <c r="A1374" i="6"/>
  <c r="B1374" i="6"/>
  <c r="C1374" i="6"/>
  <c r="G1374" i="6"/>
  <c r="H1374" i="6"/>
  <c r="A1375" i="6"/>
  <c r="B1375" i="6"/>
  <c r="C1375" i="6"/>
  <c r="G1375" i="6"/>
  <c r="H1375" i="6"/>
  <c r="A1376" i="6"/>
  <c r="B1376" i="6"/>
  <c r="C1376" i="6"/>
  <c r="G1376" i="6"/>
  <c r="H1376" i="6"/>
  <c r="A1377" i="6"/>
  <c r="B1377" i="6"/>
  <c r="C1377" i="6"/>
  <c r="G1377" i="6"/>
  <c r="H1377" i="6"/>
  <c r="A1378" i="6"/>
  <c r="B1378" i="6"/>
  <c r="C1378" i="6"/>
  <c r="G1378" i="6"/>
  <c r="H1378" i="6"/>
  <c r="A1379" i="6"/>
  <c r="B1379" i="6"/>
  <c r="C1379" i="6"/>
  <c r="G1379" i="6"/>
  <c r="H1379" i="6"/>
  <c r="A1380" i="6"/>
  <c r="B1380" i="6"/>
  <c r="C1380" i="6"/>
  <c r="G1380" i="6"/>
  <c r="H1380" i="6"/>
  <c r="A1381" i="6"/>
  <c r="B1381" i="6"/>
  <c r="C1381" i="6"/>
  <c r="G1381" i="6"/>
  <c r="H1381" i="6"/>
  <c r="A1382" i="6"/>
  <c r="B1382" i="6"/>
  <c r="C1382" i="6"/>
  <c r="G1382" i="6"/>
  <c r="H1382" i="6"/>
  <c r="A1383" i="6"/>
  <c r="B1383" i="6"/>
  <c r="C1383" i="6"/>
  <c r="G1383" i="6"/>
  <c r="H1383" i="6"/>
  <c r="A1384" i="6"/>
  <c r="B1384" i="6"/>
  <c r="C1384" i="6"/>
  <c r="G1384" i="6"/>
  <c r="H1384" i="6"/>
  <c r="A1385" i="6"/>
  <c r="B1385" i="6"/>
  <c r="C1385" i="6"/>
  <c r="G1385" i="6"/>
  <c r="H1385" i="6"/>
  <c r="A1386" i="6"/>
  <c r="B1386" i="6"/>
  <c r="C1386" i="6"/>
  <c r="G1386" i="6"/>
  <c r="H1386" i="6"/>
  <c r="A1387" i="6"/>
  <c r="B1387" i="6"/>
  <c r="C1387" i="6"/>
  <c r="G1387" i="6"/>
  <c r="H1387" i="6"/>
  <c r="A1388" i="6"/>
  <c r="B1388" i="6"/>
  <c r="C1388" i="6"/>
  <c r="G1388" i="6"/>
  <c r="H1388" i="6"/>
  <c r="A1389" i="6"/>
  <c r="B1389" i="6"/>
  <c r="C1389" i="6"/>
  <c r="G1389" i="6"/>
  <c r="H1389" i="6"/>
  <c r="A1390" i="6"/>
  <c r="B1390" i="6"/>
  <c r="C1390" i="6"/>
  <c r="G1390" i="6"/>
  <c r="H1390" i="6"/>
  <c r="A1391" i="6"/>
  <c r="B1391" i="6"/>
  <c r="C1391" i="6"/>
  <c r="G1391" i="6"/>
  <c r="H1391" i="6"/>
  <c r="A1392" i="6"/>
  <c r="B1392" i="6"/>
  <c r="C1392" i="6"/>
  <c r="G1392" i="6"/>
  <c r="H1392" i="6"/>
  <c r="A1393" i="6"/>
  <c r="B1393" i="6"/>
  <c r="C1393" i="6"/>
  <c r="G1393" i="6"/>
  <c r="H1393" i="6"/>
  <c r="A1394" i="6"/>
  <c r="B1394" i="6"/>
  <c r="C1394" i="6"/>
  <c r="G1394" i="6"/>
  <c r="H1394" i="6"/>
  <c r="A1395" i="6"/>
  <c r="B1395" i="6"/>
  <c r="C1395" i="6"/>
  <c r="G1395" i="6"/>
  <c r="H1395" i="6"/>
  <c r="A1396" i="6"/>
  <c r="B1396" i="6"/>
  <c r="C1396" i="6"/>
  <c r="G1396" i="6"/>
  <c r="H1396" i="6"/>
  <c r="A1397" i="6"/>
  <c r="B1397" i="6"/>
  <c r="C1397" i="6"/>
  <c r="G1397" i="6"/>
  <c r="H1397" i="6"/>
  <c r="A1398" i="6"/>
  <c r="B1398" i="6"/>
  <c r="C1398" i="6"/>
  <c r="G1398" i="6"/>
  <c r="H1398" i="6"/>
  <c r="A1399" i="6"/>
  <c r="B1399" i="6"/>
  <c r="C1399" i="6"/>
  <c r="G1399" i="6"/>
  <c r="H1399" i="6"/>
  <c r="A1400" i="6"/>
  <c r="B1400" i="6"/>
  <c r="C1400" i="6"/>
  <c r="G1400" i="6"/>
  <c r="H1400" i="6"/>
  <c r="A1401" i="6"/>
  <c r="B1401" i="6"/>
  <c r="C1401" i="6"/>
  <c r="G1401" i="6"/>
  <c r="H1401" i="6"/>
  <c r="A1402" i="6"/>
  <c r="B1402" i="6"/>
  <c r="C1402" i="6"/>
  <c r="G1402" i="6"/>
  <c r="H1402" i="6"/>
  <c r="A1403" i="6"/>
  <c r="B1403" i="6"/>
  <c r="C1403" i="6"/>
  <c r="G1403" i="6"/>
  <c r="H1403" i="6"/>
  <c r="A1404" i="6"/>
  <c r="B1404" i="6"/>
  <c r="C1404" i="6"/>
  <c r="G1404" i="6"/>
  <c r="H1404" i="6"/>
  <c r="A1405" i="6"/>
  <c r="B1405" i="6"/>
  <c r="C1405" i="6"/>
  <c r="G1405" i="6"/>
  <c r="H1405" i="6"/>
  <c r="A1406" i="6"/>
  <c r="B1406" i="6"/>
  <c r="C1406" i="6"/>
  <c r="G1406" i="6"/>
  <c r="H1406" i="6"/>
  <c r="A1407" i="6"/>
  <c r="B1407" i="6"/>
  <c r="C1407" i="6"/>
  <c r="G1407" i="6"/>
  <c r="H1407" i="6"/>
  <c r="A1408" i="6"/>
  <c r="B1408" i="6"/>
  <c r="C1408" i="6"/>
  <c r="G1408" i="6"/>
  <c r="H1408" i="6"/>
  <c r="A1409" i="6"/>
  <c r="B1409" i="6"/>
  <c r="C1409" i="6"/>
  <c r="G1409" i="6"/>
  <c r="H1409" i="6"/>
  <c r="A1410" i="6"/>
  <c r="B1410" i="6"/>
  <c r="C1410" i="6"/>
  <c r="G1410" i="6"/>
  <c r="H1410" i="6"/>
  <c r="A1411" i="6"/>
  <c r="B1411" i="6"/>
  <c r="C1411" i="6"/>
  <c r="G1411" i="6"/>
  <c r="H1411" i="6"/>
  <c r="A1412" i="6"/>
  <c r="B1412" i="6"/>
  <c r="C1412" i="6"/>
  <c r="G1412" i="6"/>
  <c r="H1412" i="6"/>
  <c r="A1413" i="6"/>
  <c r="B1413" i="6"/>
  <c r="C1413" i="6"/>
  <c r="G1413" i="6"/>
  <c r="H1413" i="6"/>
  <c r="A1414" i="6"/>
  <c r="B1414" i="6"/>
  <c r="C1414" i="6"/>
  <c r="G1414" i="6"/>
  <c r="H1414" i="6"/>
  <c r="A1415" i="6"/>
  <c r="B1415" i="6"/>
  <c r="C1415" i="6"/>
  <c r="G1415" i="6"/>
  <c r="H1415" i="6"/>
  <c r="A1416" i="6"/>
  <c r="B1416" i="6"/>
  <c r="C1416" i="6"/>
  <c r="G1416" i="6"/>
  <c r="H1416" i="6"/>
  <c r="A1417" i="6"/>
  <c r="B1417" i="6"/>
  <c r="C1417" i="6"/>
  <c r="G1417" i="6"/>
  <c r="H1417" i="6"/>
  <c r="A1418" i="6"/>
  <c r="B1418" i="6"/>
  <c r="C1418" i="6"/>
  <c r="G1418" i="6"/>
  <c r="H1418" i="6"/>
  <c r="A1419" i="6"/>
  <c r="B1419" i="6"/>
  <c r="C1419" i="6"/>
  <c r="G1419" i="6"/>
  <c r="H1419" i="6"/>
  <c r="A1420" i="6"/>
  <c r="B1420" i="6"/>
  <c r="C1420" i="6"/>
  <c r="G1420" i="6"/>
  <c r="H1420" i="6"/>
  <c r="A1421" i="6"/>
  <c r="B1421" i="6"/>
  <c r="C1421" i="6"/>
  <c r="G1421" i="6"/>
  <c r="H1421" i="6"/>
  <c r="A1422" i="6"/>
  <c r="B1422" i="6"/>
  <c r="C1422" i="6"/>
  <c r="G1422" i="6"/>
  <c r="H1422" i="6"/>
  <c r="A1423" i="6"/>
  <c r="B1423" i="6"/>
  <c r="C1423" i="6"/>
  <c r="G1423" i="6"/>
  <c r="H1423" i="6"/>
  <c r="A1424" i="6"/>
  <c r="B1424" i="6"/>
  <c r="C1424" i="6"/>
  <c r="G1424" i="6"/>
  <c r="H1424" i="6"/>
  <c r="A1425" i="6"/>
  <c r="B1425" i="6"/>
  <c r="C1425" i="6"/>
  <c r="G1425" i="6"/>
  <c r="H1425" i="6"/>
  <c r="A1426" i="6"/>
  <c r="B1426" i="6"/>
  <c r="C1426" i="6"/>
  <c r="G1426" i="6"/>
  <c r="H1426" i="6"/>
  <c r="A1427" i="6"/>
  <c r="B1427" i="6"/>
  <c r="C1427" i="6"/>
  <c r="G1427" i="6"/>
  <c r="H1427" i="6"/>
  <c r="A1428" i="6"/>
  <c r="B1428" i="6"/>
  <c r="C1428" i="6"/>
  <c r="G1428" i="6"/>
  <c r="H1428" i="6"/>
  <c r="A1429" i="6"/>
  <c r="B1429" i="6"/>
  <c r="C1429" i="6"/>
  <c r="G1429" i="6"/>
  <c r="H1429" i="6"/>
  <c r="A1430" i="6"/>
  <c r="B1430" i="6"/>
  <c r="C1430" i="6"/>
  <c r="G1430" i="6"/>
  <c r="H1430" i="6"/>
  <c r="A1431" i="6"/>
  <c r="B1431" i="6"/>
  <c r="C1431" i="6"/>
  <c r="G1431" i="6"/>
  <c r="H1431" i="6"/>
  <c r="A1432" i="6"/>
  <c r="B1432" i="6"/>
  <c r="C1432" i="6"/>
  <c r="G1432" i="6"/>
  <c r="H1432" i="6"/>
  <c r="A1433" i="6"/>
  <c r="B1433" i="6"/>
  <c r="C1433" i="6"/>
  <c r="G1433" i="6"/>
  <c r="H1433" i="6"/>
  <c r="A1434" i="6"/>
  <c r="B1434" i="6"/>
  <c r="C1434" i="6"/>
  <c r="G1434" i="6"/>
  <c r="H1434" i="6"/>
  <c r="A1435" i="6"/>
  <c r="B1435" i="6"/>
  <c r="C1435" i="6"/>
  <c r="G1435" i="6"/>
  <c r="H1435" i="6"/>
  <c r="A1436" i="6"/>
  <c r="B1436" i="6"/>
  <c r="C1436" i="6"/>
  <c r="G1436" i="6"/>
  <c r="H1436" i="6"/>
  <c r="A1437" i="6"/>
  <c r="B1437" i="6"/>
  <c r="C1437" i="6"/>
  <c r="G1437" i="6"/>
  <c r="H1437" i="6"/>
  <c r="A1438" i="6"/>
  <c r="B1438" i="6"/>
  <c r="C1438" i="6"/>
  <c r="G1438" i="6"/>
  <c r="H1438" i="6"/>
  <c r="A1439" i="6"/>
  <c r="B1439" i="6"/>
  <c r="C1439" i="6"/>
  <c r="G1439" i="6"/>
  <c r="H1439" i="6"/>
  <c r="A1440" i="6"/>
  <c r="B1440" i="6"/>
  <c r="C1440" i="6"/>
  <c r="G1440" i="6"/>
  <c r="H1440" i="6"/>
  <c r="A1441" i="6"/>
  <c r="B1441" i="6"/>
  <c r="C1441" i="6"/>
  <c r="G1441" i="6"/>
  <c r="H1441" i="6"/>
  <c r="A1442" i="6"/>
  <c r="B1442" i="6"/>
  <c r="C1442" i="6"/>
  <c r="G1442" i="6"/>
  <c r="H1442" i="6"/>
  <c r="A1443" i="6"/>
  <c r="B1443" i="6"/>
  <c r="C1443" i="6"/>
  <c r="G1443" i="6"/>
  <c r="H1443" i="6"/>
  <c r="A1444" i="6"/>
  <c r="B1444" i="6"/>
  <c r="C1444" i="6"/>
  <c r="G1444" i="6"/>
  <c r="H1444" i="6"/>
  <c r="A1445" i="6"/>
  <c r="B1445" i="6"/>
  <c r="C1445" i="6"/>
  <c r="G1445" i="6"/>
  <c r="H1445" i="6"/>
  <c r="A1446" i="6"/>
  <c r="B1446" i="6"/>
  <c r="C1446" i="6"/>
  <c r="G1446" i="6"/>
  <c r="H1446" i="6"/>
  <c r="A1447" i="6"/>
  <c r="B1447" i="6"/>
  <c r="C1447" i="6"/>
  <c r="G1447" i="6"/>
  <c r="H1447" i="6"/>
  <c r="A1448" i="6"/>
  <c r="B1448" i="6"/>
  <c r="C1448" i="6"/>
  <c r="G1448" i="6"/>
  <c r="H1448" i="6"/>
  <c r="A1449" i="6"/>
  <c r="B1449" i="6"/>
  <c r="C1449" i="6"/>
  <c r="G1449" i="6"/>
  <c r="H1449" i="6"/>
  <c r="A1450" i="6"/>
  <c r="B1450" i="6"/>
  <c r="C1450" i="6"/>
  <c r="G1450" i="6"/>
  <c r="H1450" i="6"/>
  <c r="A1451" i="6"/>
  <c r="B1451" i="6"/>
  <c r="C1451" i="6"/>
  <c r="G1451" i="6"/>
  <c r="H1451" i="6"/>
  <c r="A1452" i="6"/>
  <c r="B1452" i="6"/>
  <c r="C1452" i="6"/>
  <c r="G1452" i="6"/>
  <c r="H1452" i="6"/>
  <c r="A1453" i="6"/>
  <c r="B1453" i="6"/>
  <c r="C1453" i="6"/>
  <c r="G1453" i="6"/>
  <c r="H1453" i="6"/>
  <c r="A1454" i="6"/>
  <c r="B1454" i="6"/>
  <c r="C1454" i="6"/>
  <c r="G1454" i="6"/>
  <c r="H1454" i="6"/>
  <c r="A1455" i="6"/>
  <c r="B1455" i="6"/>
  <c r="C1455" i="6"/>
  <c r="G1455" i="6"/>
  <c r="H1455" i="6"/>
  <c r="A1456" i="6"/>
  <c r="B1456" i="6"/>
  <c r="C1456" i="6"/>
  <c r="G1456" i="6"/>
  <c r="H1456" i="6"/>
  <c r="A1457" i="6"/>
  <c r="B1457" i="6"/>
  <c r="C1457" i="6"/>
  <c r="G1457" i="6"/>
  <c r="H1457" i="6"/>
  <c r="A1458" i="6"/>
  <c r="B1458" i="6"/>
  <c r="C1458" i="6"/>
  <c r="G1458" i="6"/>
  <c r="H1458" i="6"/>
  <c r="A1459" i="6"/>
  <c r="B1459" i="6"/>
  <c r="C1459" i="6"/>
  <c r="G1459" i="6"/>
  <c r="H1459" i="6"/>
  <c r="A1460" i="6"/>
  <c r="B1460" i="6"/>
  <c r="C1460" i="6"/>
  <c r="G1460" i="6"/>
  <c r="H1460" i="6"/>
  <c r="A1461" i="6"/>
  <c r="B1461" i="6"/>
  <c r="C1461" i="6"/>
  <c r="G1461" i="6"/>
  <c r="H1461" i="6"/>
  <c r="A1462" i="6"/>
  <c r="B1462" i="6"/>
  <c r="C1462" i="6"/>
  <c r="G1462" i="6"/>
  <c r="H1462" i="6"/>
  <c r="A1463" i="6"/>
  <c r="B1463" i="6"/>
  <c r="C1463" i="6"/>
  <c r="G1463" i="6"/>
  <c r="H1463" i="6"/>
  <c r="A1464" i="6"/>
  <c r="B1464" i="6"/>
  <c r="C1464" i="6"/>
  <c r="G1464" i="6"/>
  <c r="H1464" i="6"/>
  <c r="A1465" i="6"/>
  <c r="B1465" i="6"/>
  <c r="C1465" i="6"/>
  <c r="G1465" i="6"/>
  <c r="H1465" i="6"/>
  <c r="A1466" i="6"/>
  <c r="B1466" i="6"/>
  <c r="C1466" i="6"/>
  <c r="G1466" i="6"/>
  <c r="H1466" i="6"/>
  <c r="A1467" i="6"/>
  <c r="B1467" i="6"/>
  <c r="C1467" i="6"/>
  <c r="G1467" i="6"/>
  <c r="H1467" i="6"/>
  <c r="A1468" i="6"/>
  <c r="B1468" i="6"/>
  <c r="C1468" i="6"/>
  <c r="G1468" i="6"/>
  <c r="H1468" i="6"/>
  <c r="A1469" i="6"/>
  <c r="B1469" i="6"/>
  <c r="C1469" i="6"/>
  <c r="G1469" i="6"/>
  <c r="H1469" i="6"/>
  <c r="A1470" i="6"/>
  <c r="B1470" i="6"/>
  <c r="C1470" i="6"/>
  <c r="G1470" i="6"/>
  <c r="H1470" i="6"/>
  <c r="A1471" i="6"/>
  <c r="B1471" i="6"/>
  <c r="C1471" i="6"/>
  <c r="G1471" i="6"/>
  <c r="H1471" i="6"/>
  <c r="A1472" i="6"/>
  <c r="B1472" i="6"/>
  <c r="C1472" i="6"/>
  <c r="G1472" i="6"/>
  <c r="H1472" i="6"/>
  <c r="A1473" i="6"/>
  <c r="B1473" i="6"/>
  <c r="C1473" i="6"/>
  <c r="G1473" i="6"/>
  <c r="H1473" i="6"/>
  <c r="A1474" i="6"/>
  <c r="B1474" i="6"/>
  <c r="C1474" i="6"/>
  <c r="G1474" i="6"/>
  <c r="H1474" i="6"/>
  <c r="A1475" i="6"/>
  <c r="B1475" i="6"/>
  <c r="C1475" i="6"/>
  <c r="G1475" i="6"/>
  <c r="H1475" i="6"/>
  <c r="A1476" i="6"/>
  <c r="B1476" i="6"/>
  <c r="C1476" i="6"/>
  <c r="G1476" i="6"/>
  <c r="H1476" i="6"/>
  <c r="A1477" i="6"/>
  <c r="B1477" i="6"/>
  <c r="C1477" i="6"/>
  <c r="G1477" i="6"/>
  <c r="H1477" i="6"/>
  <c r="A1478" i="6"/>
  <c r="B1478" i="6"/>
  <c r="C1478" i="6"/>
  <c r="G1478" i="6"/>
  <c r="H1478" i="6"/>
  <c r="A1479" i="6"/>
  <c r="B1479" i="6"/>
  <c r="C1479" i="6"/>
  <c r="G1479" i="6"/>
  <c r="H1479" i="6"/>
  <c r="A1480" i="6"/>
  <c r="B1480" i="6"/>
  <c r="C1480" i="6"/>
  <c r="G1480" i="6"/>
  <c r="H1480" i="6"/>
  <c r="A1481" i="6"/>
  <c r="B1481" i="6"/>
  <c r="C1481" i="6"/>
  <c r="G1481" i="6"/>
  <c r="H1481" i="6"/>
  <c r="A1482" i="6"/>
  <c r="B1482" i="6"/>
  <c r="C1482" i="6"/>
  <c r="G1482" i="6"/>
  <c r="H1482" i="6"/>
  <c r="A1483" i="6"/>
  <c r="B1483" i="6"/>
  <c r="C1483" i="6"/>
  <c r="G1483" i="6"/>
  <c r="H1483" i="6"/>
  <c r="A1484" i="6"/>
  <c r="B1484" i="6"/>
  <c r="C1484" i="6"/>
  <c r="G1484" i="6"/>
  <c r="H1484" i="6"/>
  <c r="A1485" i="6"/>
  <c r="B1485" i="6"/>
  <c r="C1485" i="6"/>
  <c r="G1485" i="6"/>
  <c r="H1485" i="6"/>
  <c r="A1486" i="6"/>
  <c r="B1486" i="6"/>
  <c r="C1486" i="6"/>
  <c r="G1486" i="6"/>
  <c r="H1486" i="6"/>
  <c r="A1487" i="6"/>
  <c r="B1487" i="6"/>
  <c r="C1487" i="6"/>
  <c r="G1487" i="6"/>
  <c r="H1487" i="6"/>
  <c r="A1488" i="6"/>
  <c r="B1488" i="6"/>
  <c r="C1488" i="6"/>
  <c r="G1488" i="6"/>
  <c r="H1488" i="6"/>
  <c r="A1489" i="6"/>
  <c r="B1489" i="6"/>
  <c r="C1489" i="6"/>
  <c r="G1489" i="6"/>
  <c r="H1489" i="6"/>
  <c r="A1490" i="6"/>
  <c r="B1490" i="6"/>
  <c r="C1490" i="6"/>
  <c r="G1490" i="6"/>
  <c r="H1490" i="6"/>
  <c r="A1491" i="6"/>
  <c r="B1491" i="6"/>
  <c r="C1491" i="6"/>
  <c r="G1491" i="6"/>
  <c r="H1491" i="6"/>
  <c r="A1492" i="6"/>
  <c r="B1492" i="6"/>
  <c r="C1492" i="6"/>
  <c r="G1492" i="6"/>
  <c r="H1492" i="6"/>
  <c r="A1493" i="6"/>
  <c r="B1493" i="6"/>
  <c r="C1493" i="6"/>
  <c r="G1493" i="6"/>
  <c r="H1493" i="6"/>
  <c r="A1494" i="6"/>
  <c r="B1494" i="6"/>
  <c r="C1494" i="6"/>
  <c r="G1494" i="6"/>
  <c r="H1494" i="6"/>
  <c r="A1495" i="6"/>
  <c r="B1495" i="6"/>
  <c r="C1495" i="6"/>
  <c r="G1495" i="6"/>
  <c r="H1495" i="6"/>
  <c r="A1496" i="6"/>
  <c r="B1496" i="6"/>
  <c r="C1496" i="6"/>
  <c r="G1496" i="6"/>
  <c r="H1496" i="6"/>
  <c r="A1497" i="6"/>
  <c r="B1497" i="6"/>
  <c r="C1497" i="6"/>
  <c r="G1497" i="6"/>
  <c r="H1497" i="6"/>
  <c r="A1498" i="6"/>
  <c r="B1498" i="6"/>
  <c r="C1498" i="6"/>
  <c r="G1498" i="6"/>
  <c r="H1498" i="6"/>
  <c r="A1499" i="6"/>
  <c r="B1499" i="6"/>
  <c r="C1499" i="6"/>
  <c r="G1499" i="6"/>
  <c r="H1499" i="6"/>
  <c r="A1500" i="6"/>
  <c r="B1500" i="6"/>
  <c r="C1500" i="6"/>
  <c r="G1500" i="6"/>
  <c r="H1500" i="6"/>
  <c r="A1501" i="6"/>
  <c r="B1501" i="6"/>
  <c r="C1501" i="6"/>
  <c r="G1501" i="6"/>
  <c r="H1501" i="6"/>
  <c r="A1502" i="6"/>
  <c r="B1502" i="6"/>
  <c r="C1502" i="6"/>
  <c r="G1502" i="6"/>
  <c r="H1502" i="6"/>
  <c r="A1503" i="6"/>
  <c r="B1503" i="6"/>
  <c r="C1503" i="6"/>
  <c r="G1503" i="6"/>
  <c r="H1503" i="6"/>
  <c r="A1504" i="6"/>
  <c r="B1504" i="6"/>
  <c r="C1504" i="6"/>
  <c r="G1504" i="6"/>
  <c r="H1504" i="6"/>
  <c r="A1505" i="6"/>
  <c r="B1505" i="6"/>
  <c r="C1505" i="6"/>
  <c r="G1505" i="6"/>
  <c r="H1505" i="6"/>
  <c r="A1506" i="6"/>
  <c r="B1506" i="6"/>
  <c r="C1506" i="6"/>
  <c r="G1506" i="6"/>
  <c r="H1506" i="6"/>
  <c r="A1507" i="6"/>
  <c r="B1507" i="6"/>
  <c r="C1507" i="6"/>
  <c r="G1507" i="6"/>
  <c r="H1507" i="6"/>
  <c r="A1508" i="6"/>
  <c r="B1508" i="6"/>
  <c r="C1508" i="6"/>
  <c r="G1508" i="6"/>
  <c r="H1508" i="6"/>
  <c r="A1509" i="6"/>
  <c r="B1509" i="6"/>
  <c r="C1509" i="6"/>
  <c r="G1509" i="6"/>
  <c r="H1509" i="6"/>
  <c r="A1510" i="6"/>
  <c r="B1510" i="6"/>
  <c r="C1510" i="6"/>
  <c r="G1510" i="6"/>
  <c r="H1510" i="6"/>
  <c r="A1511" i="6"/>
  <c r="B1511" i="6"/>
  <c r="C1511" i="6"/>
  <c r="G1511" i="6"/>
  <c r="H1511" i="6"/>
  <c r="A1512" i="6"/>
  <c r="B1512" i="6"/>
  <c r="C1512" i="6"/>
  <c r="G1512" i="6"/>
  <c r="H1512" i="6"/>
  <c r="A1513" i="6"/>
  <c r="B1513" i="6"/>
  <c r="C1513" i="6"/>
  <c r="G1513" i="6"/>
  <c r="H1513" i="6"/>
  <c r="A1514" i="6"/>
  <c r="B1514" i="6"/>
  <c r="C1514" i="6"/>
  <c r="G1514" i="6"/>
  <c r="H1514" i="6"/>
  <c r="A1515" i="6"/>
  <c r="B1515" i="6"/>
  <c r="C1515" i="6"/>
  <c r="G1515" i="6"/>
  <c r="H1515" i="6"/>
  <c r="A1516" i="6"/>
  <c r="B1516" i="6"/>
  <c r="C1516" i="6"/>
  <c r="G1516" i="6"/>
  <c r="H1516" i="6"/>
  <c r="A1517" i="6"/>
  <c r="B1517" i="6"/>
  <c r="C1517" i="6"/>
  <c r="G1517" i="6"/>
  <c r="H1517" i="6"/>
  <c r="A1518" i="6"/>
  <c r="B1518" i="6"/>
  <c r="C1518" i="6"/>
  <c r="G1518" i="6"/>
  <c r="H1518" i="6"/>
  <c r="A1519" i="6"/>
  <c r="B1519" i="6"/>
  <c r="C1519" i="6"/>
  <c r="G1519" i="6"/>
  <c r="H1519" i="6"/>
  <c r="A1520" i="6"/>
  <c r="B1520" i="6"/>
  <c r="C1520" i="6"/>
  <c r="G1520" i="6"/>
  <c r="H1520" i="6"/>
  <c r="A1521" i="6"/>
  <c r="B1521" i="6"/>
  <c r="C1521" i="6"/>
  <c r="G1521" i="6"/>
  <c r="H1521" i="6"/>
  <c r="A1522" i="6"/>
  <c r="B1522" i="6"/>
  <c r="C1522" i="6"/>
  <c r="G1522" i="6"/>
  <c r="H1522" i="6"/>
  <c r="A1523" i="6"/>
  <c r="B1523" i="6"/>
  <c r="C1523" i="6"/>
  <c r="G1523" i="6"/>
  <c r="H1523" i="6"/>
  <c r="A1524" i="6"/>
  <c r="B1524" i="6"/>
  <c r="C1524" i="6"/>
  <c r="G1524" i="6"/>
  <c r="H1524" i="6"/>
  <c r="A1525" i="6"/>
  <c r="B1525" i="6"/>
  <c r="C1525" i="6"/>
  <c r="G1525" i="6"/>
  <c r="H1525" i="6"/>
  <c r="A1526" i="6"/>
  <c r="B1526" i="6"/>
  <c r="C1526" i="6"/>
  <c r="G1526" i="6"/>
  <c r="H1526" i="6"/>
  <c r="A1527" i="6"/>
  <c r="B1527" i="6"/>
  <c r="C1527" i="6"/>
  <c r="G1527" i="6"/>
  <c r="H1527" i="6"/>
  <c r="A1528" i="6"/>
  <c r="B1528" i="6"/>
  <c r="C1528" i="6"/>
  <c r="G1528" i="6"/>
  <c r="H1528" i="6"/>
  <c r="A1529" i="6"/>
  <c r="B1529" i="6"/>
  <c r="C1529" i="6"/>
  <c r="G1529" i="6"/>
  <c r="H1529" i="6"/>
  <c r="A1530" i="6"/>
  <c r="B1530" i="6"/>
  <c r="C1530" i="6"/>
  <c r="G1530" i="6"/>
  <c r="H1530" i="6"/>
  <c r="A1531" i="6"/>
  <c r="B1531" i="6"/>
  <c r="C1531" i="6"/>
  <c r="G1531" i="6"/>
  <c r="H1531" i="6"/>
  <c r="A1532" i="6"/>
  <c r="B1532" i="6"/>
  <c r="C1532" i="6"/>
  <c r="G1532" i="6"/>
  <c r="H1532" i="6"/>
  <c r="A1533" i="6"/>
  <c r="B1533" i="6"/>
  <c r="C1533" i="6"/>
  <c r="G1533" i="6"/>
  <c r="H1533" i="6"/>
  <c r="A1534" i="6"/>
  <c r="B1534" i="6"/>
  <c r="C1534" i="6"/>
  <c r="G1534" i="6"/>
  <c r="H1534" i="6"/>
  <c r="A1535" i="6"/>
  <c r="B1535" i="6"/>
  <c r="C1535" i="6"/>
  <c r="G1535" i="6"/>
  <c r="H1535" i="6"/>
  <c r="A1536" i="6"/>
  <c r="B1536" i="6"/>
  <c r="C1536" i="6"/>
  <c r="G1536" i="6"/>
  <c r="H1536" i="6"/>
  <c r="A1537" i="6"/>
  <c r="B1537" i="6"/>
  <c r="C1537" i="6"/>
  <c r="G1537" i="6"/>
  <c r="H1537" i="6"/>
  <c r="A1538" i="6"/>
  <c r="B1538" i="6"/>
  <c r="C1538" i="6"/>
  <c r="G1538" i="6"/>
  <c r="H1538" i="6"/>
  <c r="A1539" i="6"/>
  <c r="B1539" i="6"/>
  <c r="C1539" i="6"/>
  <c r="G1539" i="6"/>
  <c r="H1539" i="6"/>
  <c r="A1540" i="6"/>
  <c r="B1540" i="6"/>
  <c r="C1540" i="6"/>
  <c r="G1540" i="6"/>
  <c r="H1540" i="6"/>
  <c r="A1541" i="6"/>
  <c r="B1541" i="6"/>
  <c r="C1541" i="6"/>
  <c r="G1541" i="6"/>
  <c r="H1541" i="6"/>
  <c r="A1542" i="6"/>
  <c r="B1542" i="6"/>
  <c r="C1542" i="6"/>
  <c r="G1542" i="6"/>
  <c r="H1542" i="6"/>
  <c r="A1543" i="6"/>
  <c r="B1543" i="6"/>
  <c r="C1543" i="6"/>
  <c r="G1543" i="6"/>
  <c r="H1543" i="6"/>
  <c r="A1544" i="6"/>
  <c r="B1544" i="6"/>
  <c r="C1544" i="6"/>
  <c r="G1544" i="6"/>
  <c r="H1544" i="6"/>
  <c r="A1545" i="6"/>
  <c r="B1545" i="6"/>
  <c r="C1545" i="6"/>
  <c r="G1545" i="6"/>
  <c r="H1545" i="6"/>
  <c r="A1546" i="6"/>
  <c r="B1546" i="6"/>
  <c r="C1546" i="6"/>
  <c r="G1546" i="6"/>
  <c r="H1546" i="6"/>
  <c r="A1547" i="6"/>
  <c r="B1547" i="6"/>
  <c r="C1547" i="6"/>
  <c r="G1547" i="6"/>
  <c r="H1547" i="6"/>
  <c r="A1548" i="6"/>
  <c r="B1548" i="6"/>
  <c r="C1548" i="6"/>
  <c r="G1548" i="6"/>
  <c r="H1548" i="6"/>
  <c r="A1549" i="6"/>
  <c r="B1549" i="6"/>
  <c r="C1549" i="6"/>
  <c r="G1549" i="6"/>
  <c r="H1549" i="6"/>
  <c r="A1550" i="6"/>
  <c r="B1550" i="6"/>
  <c r="C1550" i="6"/>
  <c r="G1550" i="6"/>
  <c r="H1550" i="6"/>
  <c r="A1551" i="6"/>
  <c r="B1551" i="6"/>
  <c r="C1551" i="6"/>
  <c r="G1551" i="6"/>
  <c r="H1551" i="6"/>
  <c r="A1552" i="6"/>
  <c r="B1552" i="6"/>
  <c r="C1552" i="6"/>
  <c r="G1552" i="6"/>
  <c r="H1552" i="6"/>
  <c r="A1553" i="6"/>
  <c r="B1553" i="6"/>
  <c r="C1553" i="6"/>
  <c r="G1553" i="6"/>
  <c r="H1553" i="6"/>
  <c r="A1554" i="6"/>
  <c r="B1554" i="6"/>
  <c r="C1554" i="6"/>
  <c r="G1554" i="6"/>
  <c r="H1554" i="6"/>
  <c r="A1555" i="6"/>
  <c r="B1555" i="6"/>
  <c r="C1555" i="6"/>
  <c r="G1555" i="6"/>
  <c r="H1555" i="6"/>
  <c r="A1556" i="6"/>
  <c r="B1556" i="6"/>
  <c r="C1556" i="6"/>
  <c r="G1556" i="6"/>
  <c r="H1556" i="6"/>
  <c r="A1557" i="6"/>
  <c r="B1557" i="6"/>
  <c r="C1557" i="6"/>
  <c r="G1557" i="6"/>
  <c r="H1557" i="6"/>
  <c r="A1558" i="6"/>
  <c r="B1558" i="6"/>
  <c r="C1558" i="6"/>
  <c r="G1558" i="6"/>
  <c r="H1558" i="6"/>
  <c r="A1559" i="6"/>
  <c r="B1559" i="6"/>
  <c r="C1559" i="6"/>
  <c r="G1559" i="6"/>
  <c r="H1559" i="6"/>
  <c r="A1560" i="6"/>
  <c r="B1560" i="6"/>
  <c r="C1560" i="6"/>
  <c r="G1560" i="6"/>
  <c r="H1560" i="6"/>
  <c r="A1561" i="6"/>
  <c r="B1561" i="6"/>
  <c r="C1561" i="6"/>
  <c r="G1561" i="6"/>
  <c r="H1561" i="6"/>
  <c r="A1562" i="6"/>
  <c r="B1562" i="6"/>
  <c r="C1562" i="6"/>
  <c r="G1562" i="6"/>
  <c r="H1562" i="6"/>
  <c r="A1563" i="6"/>
  <c r="B1563" i="6"/>
  <c r="C1563" i="6"/>
  <c r="G1563" i="6"/>
  <c r="H1563" i="6"/>
  <c r="A1564" i="6"/>
  <c r="B1564" i="6"/>
  <c r="C1564" i="6"/>
  <c r="G1564" i="6"/>
  <c r="H1564" i="6"/>
  <c r="A1565" i="6"/>
  <c r="B1565" i="6"/>
  <c r="C1565" i="6"/>
  <c r="G1565" i="6"/>
  <c r="H1565" i="6"/>
  <c r="A1566" i="6"/>
  <c r="B1566" i="6"/>
  <c r="C1566" i="6"/>
  <c r="G1566" i="6"/>
  <c r="H1566" i="6"/>
  <c r="A1567" i="6"/>
  <c r="B1567" i="6"/>
  <c r="C1567" i="6"/>
  <c r="G1567" i="6"/>
  <c r="H1567" i="6"/>
  <c r="A1568" i="6"/>
  <c r="B1568" i="6"/>
  <c r="C1568" i="6"/>
  <c r="G1568" i="6"/>
  <c r="H1568" i="6"/>
  <c r="A1569" i="6"/>
  <c r="B1569" i="6"/>
  <c r="C1569" i="6"/>
  <c r="G1569" i="6"/>
  <c r="H1569" i="6"/>
  <c r="A1570" i="6"/>
  <c r="B1570" i="6"/>
  <c r="C1570" i="6"/>
  <c r="G1570" i="6"/>
  <c r="H1570" i="6"/>
  <c r="A1571" i="6"/>
  <c r="B1571" i="6"/>
  <c r="C1571" i="6"/>
  <c r="G1571" i="6"/>
  <c r="H1571" i="6"/>
  <c r="A1572" i="6"/>
  <c r="B1572" i="6"/>
  <c r="C1572" i="6"/>
  <c r="G1572" i="6"/>
  <c r="H1572" i="6"/>
  <c r="A1573" i="6"/>
  <c r="B1573" i="6"/>
  <c r="C1573" i="6"/>
  <c r="G1573" i="6"/>
  <c r="H1573" i="6"/>
  <c r="A1574" i="6"/>
  <c r="B1574" i="6"/>
  <c r="C1574" i="6"/>
  <c r="G1574" i="6"/>
  <c r="H1574" i="6"/>
  <c r="A1575" i="6"/>
  <c r="B1575" i="6"/>
  <c r="C1575" i="6"/>
  <c r="G1575" i="6"/>
  <c r="H1575" i="6"/>
  <c r="A1576" i="6"/>
  <c r="B1576" i="6"/>
  <c r="C1576" i="6"/>
  <c r="G1576" i="6"/>
  <c r="H1576" i="6"/>
  <c r="A1577" i="6"/>
  <c r="B1577" i="6"/>
  <c r="C1577" i="6"/>
  <c r="G1577" i="6"/>
  <c r="H1577" i="6"/>
  <c r="A1578" i="6"/>
  <c r="B1578" i="6"/>
  <c r="C1578" i="6"/>
  <c r="G1578" i="6"/>
  <c r="H1578" i="6"/>
  <c r="A1579" i="6"/>
  <c r="B1579" i="6"/>
  <c r="C1579" i="6"/>
  <c r="G1579" i="6"/>
  <c r="H1579" i="6"/>
  <c r="A1580" i="6"/>
  <c r="B1580" i="6"/>
  <c r="C1580" i="6"/>
  <c r="G1580" i="6"/>
  <c r="H1580" i="6"/>
  <c r="A1581" i="6"/>
  <c r="B1581" i="6"/>
  <c r="C1581" i="6"/>
  <c r="G1581" i="6"/>
  <c r="H1581" i="6"/>
  <c r="A1582" i="6"/>
  <c r="B1582" i="6"/>
  <c r="C1582" i="6"/>
  <c r="G1582" i="6"/>
  <c r="H1582" i="6"/>
  <c r="A1583" i="6"/>
  <c r="B1583" i="6"/>
  <c r="C1583" i="6"/>
  <c r="G1583" i="6"/>
  <c r="H1583" i="6"/>
  <c r="A1584" i="6"/>
  <c r="B1584" i="6"/>
  <c r="C1584" i="6"/>
  <c r="G1584" i="6"/>
  <c r="H1584" i="6"/>
  <c r="A1585" i="6"/>
  <c r="B1585" i="6"/>
  <c r="C1585" i="6"/>
  <c r="G1585" i="6"/>
  <c r="H1585" i="6"/>
  <c r="A1586" i="6"/>
  <c r="B1586" i="6"/>
  <c r="C1586" i="6"/>
  <c r="G1586" i="6"/>
  <c r="H1586" i="6"/>
  <c r="A1587" i="6"/>
  <c r="B1587" i="6"/>
  <c r="C1587" i="6"/>
  <c r="G1587" i="6"/>
  <c r="H1587" i="6"/>
  <c r="A1588" i="6"/>
  <c r="B1588" i="6"/>
  <c r="C1588" i="6"/>
  <c r="G1588" i="6"/>
  <c r="H1588" i="6"/>
  <c r="A1589" i="6"/>
  <c r="B1589" i="6"/>
  <c r="C1589" i="6"/>
  <c r="G1589" i="6"/>
  <c r="H1589" i="6"/>
  <c r="A1590" i="6"/>
  <c r="B1590" i="6"/>
  <c r="C1590" i="6"/>
  <c r="G1590" i="6"/>
  <c r="H1590" i="6"/>
  <c r="A1591" i="6"/>
  <c r="B1591" i="6"/>
  <c r="C1591" i="6"/>
  <c r="G1591" i="6"/>
  <c r="H1591" i="6"/>
  <c r="A1592" i="6"/>
  <c r="B1592" i="6"/>
  <c r="C1592" i="6"/>
  <c r="G1592" i="6"/>
  <c r="H1592" i="6"/>
  <c r="A1593" i="6"/>
  <c r="B1593" i="6"/>
  <c r="C1593" i="6"/>
  <c r="G1593" i="6"/>
  <c r="H1593" i="6"/>
  <c r="A1594" i="6"/>
  <c r="B1594" i="6"/>
  <c r="C1594" i="6"/>
  <c r="G1594" i="6"/>
  <c r="H1594" i="6"/>
  <c r="A1595" i="6"/>
  <c r="B1595" i="6"/>
  <c r="C1595" i="6"/>
  <c r="G1595" i="6"/>
  <c r="H1595" i="6"/>
  <c r="A1596" i="6"/>
  <c r="B1596" i="6"/>
  <c r="C1596" i="6"/>
  <c r="G1596" i="6"/>
  <c r="H1596" i="6"/>
  <c r="A1597" i="6"/>
  <c r="B1597" i="6"/>
  <c r="C1597" i="6"/>
  <c r="G1597" i="6"/>
  <c r="H1597" i="6"/>
  <c r="A1598" i="6"/>
  <c r="B1598" i="6"/>
  <c r="C1598" i="6"/>
  <c r="G1598" i="6"/>
  <c r="H1598" i="6"/>
  <c r="A1599" i="6"/>
  <c r="B1599" i="6"/>
  <c r="C1599" i="6"/>
  <c r="G1599" i="6"/>
  <c r="H1599" i="6"/>
  <c r="A1600" i="6"/>
  <c r="B1600" i="6"/>
  <c r="C1600" i="6"/>
  <c r="G1600" i="6"/>
  <c r="H1600" i="6"/>
  <c r="A1601" i="6"/>
  <c r="B1601" i="6"/>
  <c r="C1601" i="6"/>
  <c r="G1601" i="6"/>
  <c r="H1601" i="6"/>
  <c r="A1602" i="6"/>
  <c r="B1602" i="6"/>
  <c r="C1602" i="6"/>
  <c r="G1602" i="6"/>
  <c r="H1602" i="6"/>
  <c r="A1603" i="6"/>
  <c r="B1603" i="6"/>
  <c r="C1603" i="6"/>
  <c r="G1603" i="6"/>
  <c r="H1603" i="6"/>
  <c r="A1604" i="6"/>
  <c r="B1604" i="6"/>
  <c r="C1604" i="6"/>
  <c r="G1604" i="6"/>
  <c r="H1604" i="6"/>
  <c r="A1605" i="6"/>
  <c r="B1605" i="6"/>
  <c r="C1605" i="6"/>
  <c r="G1605" i="6"/>
  <c r="H1605" i="6"/>
  <c r="A1606" i="6"/>
  <c r="B1606" i="6"/>
  <c r="C1606" i="6"/>
  <c r="G1606" i="6"/>
  <c r="H1606" i="6"/>
  <c r="A1607" i="6"/>
  <c r="B1607" i="6"/>
  <c r="C1607" i="6"/>
  <c r="G1607" i="6"/>
  <c r="H1607" i="6"/>
  <c r="A1608" i="6"/>
  <c r="B1608" i="6"/>
  <c r="C1608" i="6"/>
  <c r="G1608" i="6"/>
  <c r="H1608" i="6"/>
  <c r="A1609" i="6"/>
  <c r="B1609" i="6"/>
  <c r="C1609" i="6"/>
  <c r="G1609" i="6"/>
  <c r="H1609" i="6"/>
  <c r="A1610" i="6"/>
  <c r="B1610" i="6"/>
  <c r="C1610" i="6"/>
  <c r="G1610" i="6"/>
  <c r="H1610" i="6"/>
  <c r="A1611" i="6"/>
  <c r="B1611" i="6"/>
  <c r="C1611" i="6"/>
  <c r="G1611" i="6"/>
  <c r="H1611" i="6"/>
  <c r="A1612" i="6"/>
  <c r="B1612" i="6"/>
  <c r="C1612" i="6"/>
  <c r="G1612" i="6"/>
  <c r="H1612" i="6"/>
  <c r="A1613" i="6"/>
  <c r="B1613" i="6"/>
  <c r="C1613" i="6"/>
  <c r="G1613" i="6"/>
  <c r="H1613" i="6"/>
  <c r="A1614" i="6"/>
  <c r="B1614" i="6"/>
  <c r="C1614" i="6"/>
  <c r="G1614" i="6"/>
  <c r="H1614" i="6"/>
  <c r="A1615" i="6"/>
  <c r="B1615" i="6"/>
  <c r="C1615" i="6"/>
  <c r="G1615" i="6"/>
  <c r="H1615" i="6"/>
  <c r="A1616" i="6"/>
  <c r="B1616" i="6"/>
  <c r="C1616" i="6"/>
  <c r="G1616" i="6"/>
  <c r="H1616" i="6"/>
  <c r="A1617" i="6"/>
  <c r="B1617" i="6"/>
  <c r="C1617" i="6"/>
  <c r="G1617" i="6"/>
  <c r="H1617" i="6"/>
  <c r="A1618" i="6"/>
  <c r="B1618" i="6"/>
  <c r="C1618" i="6"/>
  <c r="G1618" i="6"/>
  <c r="H1618" i="6"/>
  <c r="A1619" i="6"/>
  <c r="B1619" i="6"/>
  <c r="C1619" i="6"/>
  <c r="G1619" i="6"/>
  <c r="H1619" i="6"/>
  <c r="A1620" i="6"/>
  <c r="B1620" i="6"/>
  <c r="C1620" i="6"/>
  <c r="G1620" i="6"/>
  <c r="H1620" i="6"/>
  <c r="A1621" i="6"/>
  <c r="B1621" i="6"/>
  <c r="C1621" i="6"/>
  <c r="G1621" i="6"/>
  <c r="H1621" i="6"/>
  <c r="A1622" i="6"/>
  <c r="B1622" i="6"/>
  <c r="C1622" i="6"/>
  <c r="G1622" i="6"/>
  <c r="H1622" i="6"/>
  <c r="A1623" i="6"/>
  <c r="B1623" i="6"/>
  <c r="C1623" i="6"/>
  <c r="G1623" i="6"/>
  <c r="H1623" i="6"/>
  <c r="A1624" i="6"/>
  <c r="B1624" i="6"/>
  <c r="C1624" i="6"/>
  <c r="G1624" i="6"/>
  <c r="H1624" i="6"/>
  <c r="A1625" i="6"/>
  <c r="B1625" i="6"/>
  <c r="C1625" i="6"/>
  <c r="G1625" i="6"/>
  <c r="H1625" i="6"/>
  <c r="A1626" i="6"/>
  <c r="B1626" i="6"/>
  <c r="C1626" i="6"/>
  <c r="G1626" i="6"/>
  <c r="H1626" i="6"/>
  <c r="A1627" i="6"/>
  <c r="B1627" i="6"/>
  <c r="C1627" i="6"/>
  <c r="G1627" i="6"/>
  <c r="H1627" i="6"/>
  <c r="A1628" i="6"/>
  <c r="B1628" i="6"/>
  <c r="C1628" i="6"/>
  <c r="G1628" i="6"/>
  <c r="H1628" i="6"/>
  <c r="A1629" i="6"/>
  <c r="B1629" i="6"/>
  <c r="C1629" i="6"/>
  <c r="G1629" i="6"/>
  <c r="H1629" i="6"/>
  <c r="A1630" i="6"/>
  <c r="B1630" i="6"/>
  <c r="C1630" i="6"/>
  <c r="G1630" i="6"/>
  <c r="H1630" i="6"/>
  <c r="A1631" i="6"/>
  <c r="B1631" i="6"/>
  <c r="C1631" i="6"/>
  <c r="G1631" i="6"/>
  <c r="H1631" i="6"/>
  <c r="A1632" i="6"/>
  <c r="B1632" i="6"/>
  <c r="C1632" i="6"/>
  <c r="G1632" i="6"/>
  <c r="H1632" i="6"/>
  <c r="A1633" i="6"/>
  <c r="B1633" i="6"/>
  <c r="C1633" i="6"/>
  <c r="G1633" i="6"/>
  <c r="H1633" i="6"/>
  <c r="A1634" i="6"/>
  <c r="B1634" i="6"/>
  <c r="C1634" i="6"/>
  <c r="G1634" i="6"/>
  <c r="H1634" i="6"/>
  <c r="A1635" i="6"/>
  <c r="B1635" i="6"/>
  <c r="C1635" i="6"/>
  <c r="G1635" i="6"/>
  <c r="H1635" i="6"/>
  <c r="A1636" i="6"/>
  <c r="B1636" i="6"/>
  <c r="C1636" i="6"/>
  <c r="G1636" i="6"/>
  <c r="H1636" i="6"/>
  <c r="A1637" i="6"/>
  <c r="B1637" i="6"/>
  <c r="C1637" i="6"/>
  <c r="G1637" i="6"/>
  <c r="H1637" i="6"/>
  <c r="A1638" i="6"/>
  <c r="B1638" i="6"/>
  <c r="C1638" i="6"/>
  <c r="G1638" i="6"/>
  <c r="H1638" i="6"/>
  <c r="A1639" i="6"/>
  <c r="B1639" i="6"/>
  <c r="C1639" i="6"/>
  <c r="G1639" i="6"/>
  <c r="H1639" i="6"/>
  <c r="A1640" i="6"/>
  <c r="B1640" i="6"/>
  <c r="C1640" i="6"/>
  <c r="G1640" i="6"/>
  <c r="H1640" i="6"/>
  <c r="A1641" i="6"/>
  <c r="B1641" i="6"/>
  <c r="C1641" i="6"/>
  <c r="G1641" i="6"/>
  <c r="H1641" i="6"/>
  <c r="A1642" i="6"/>
  <c r="B1642" i="6"/>
  <c r="C1642" i="6"/>
  <c r="G1642" i="6"/>
  <c r="H1642" i="6"/>
  <c r="A1643" i="6"/>
  <c r="B1643" i="6"/>
  <c r="C1643" i="6"/>
  <c r="G1643" i="6"/>
  <c r="H1643" i="6"/>
  <c r="A1644" i="6"/>
  <c r="B1644" i="6"/>
  <c r="C1644" i="6"/>
  <c r="G1644" i="6"/>
  <c r="H1644" i="6"/>
  <c r="A1645" i="6"/>
  <c r="B1645" i="6"/>
  <c r="C1645" i="6"/>
  <c r="G1645" i="6"/>
  <c r="H1645" i="6"/>
  <c r="A1646" i="6"/>
  <c r="B1646" i="6"/>
  <c r="C1646" i="6"/>
  <c r="G1646" i="6"/>
  <c r="H1646" i="6"/>
  <c r="A1647" i="6"/>
  <c r="B1647" i="6"/>
  <c r="C1647" i="6"/>
  <c r="G1647" i="6"/>
  <c r="H1647" i="6"/>
  <c r="A1648" i="6"/>
  <c r="B1648" i="6"/>
  <c r="C1648" i="6"/>
  <c r="G1648" i="6"/>
  <c r="H1648" i="6"/>
  <c r="A1649" i="6"/>
  <c r="B1649" i="6"/>
  <c r="C1649" i="6"/>
  <c r="G1649" i="6"/>
  <c r="H1649" i="6"/>
  <c r="A1650" i="6"/>
  <c r="B1650" i="6"/>
  <c r="C1650" i="6"/>
  <c r="G1650" i="6"/>
  <c r="H1650" i="6"/>
  <c r="A1651" i="6"/>
  <c r="B1651" i="6"/>
  <c r="C1651" i="6"/>
  <c r="G1651" i="6"/>
  <c r="H1651" i="6"/>
  <c r="A1652" i="6"/>
  <c r="B1652" i="6"/>
  <c r="C1652" i="6"/>
  <c r="G1652" i="6"/>
  <c r="H1652" i="6"/>
  <c r="A1653" i="6"/>
  <c r="B1653" i="6"/>
  <c r="C1653" i="6"/>
  <c r="G1653" i="6"/>
  <c r="H1653" i="6"/>
  <c r="A1654" i="6"/>
  <c r="B1654" i="6"/>
  <c r="C1654" i="6"/>
  <c r="G1654" i="6"/>
  <c r="H1654" i="6"/>
  <c r="A1655" i="6"/>
  <c r="B1655" i="6"/>
  <c r="C1655" i="6"/>
  <c r="G1655" i="6"/>
  <c r="H1655" i="6"/>
  <c r="A1656" i="6"/>
  <c r="B1656" i="6"/>
  <c r="C1656" i="6"/>
  <c r="G1656" i="6"/>
  <c r="H1656" i="6"/>
  <c r="A1657" i="6"/>
  <c r="B1657" i="6"/>
  <c r="C1657" i="6"/>
  <c r="G1657" i="6"/>
  <c r="H1657" i="6"/>
  <c r="A1658" i="6"/>
  <c r="B1658" i="6"/>
  <c r="C1658" i="6"/>
  <c r="G1658" i="6"/>
  <c r="H1658" i="6"/>
  <c r="A1659" i="6"/>
  <c r="B1659" i="6"/>
  <c r="C1659" i="6"/>
  <c r="G1659" i="6"/>
  <c r="H1659" i="6"/>
  <c r="A1660" i="6"/>
  <c r="B1660" i="6"/>
  <c r="C1660" i="6"/>
  <c r="G1660" i="6"/>
  <c r="H1660" i="6"/>
  <c r="A1661" i="6"/>
  <c r="B1661" i="6"/>
  <c r="C1661" i="6"/>
  <c r="G1661" i="6"/>
  <c r="H1661" i="6"/>
  <c r="A1662" i="6"/>
  <c r="B1662" i="6"/>
  <c r="C1662" i="6"/>
  <c r="G1662" i="6"/>
  <c r="H1662" i="6"/>
  <c r="A1663" i="6"/>
  <c r="B1663" i="6"/>
  <c r="C1663" i="6"/>
  <c r="G1663" i="6"/>
  <c r="H1663" i="6"/>
  <c r="A1664" i="6"/>
  <c r="B1664" i="6"/>
  <c r="C1664" i="6"/>
  <c r="G1664" i="6"/>
  <c r="H1664" i="6"/>
  <c r="A1665" i="6"/>
  <c r="B1665" i="6"/>
  <c r="C1665" i="6"/>
  <c r="G1665" i="6"/>
  <c r="H1665" i="6"/>
  <c r="A1666" i="6"/>
  <c r="B1666" i="6"/>
  <c r="C1666" i="6"/>
  <c r="G1666" i="6"/>
  <c r="H1666" i="6"/>
  <c r="A1667" i="6"/>
  <c r="B1667" i="6"/>
  <c r="C1667" i="6"/>
  <c r="G1667" i="6"/>
  <c r="H1667" i="6"/>
  <c r="A1668" i="6"/>
  <c r="B1668" i="6"/>
  <c r="C1668" i="6"/>
  <c r="G1668" i="6"/>
  <c r="H1668" i="6"/>
  <c r="A1669" i="6"/>
  <c r="B1669" i="6"/>
  <c r="C1669" i="6"/>
  <c r="G1669" i="6"/>
  <c r="H1669" i="6"/>
  <c r="A1670" i="6"/>
  <c r="B1670" i="6"/>
  <c r="C1670" i="6"/>
  <c r="G1670" i="6"/>
  <c r="H1670" i="6"/>
  <c r="A1671" i="6"/>
  <c r="B1671" i="6"/>
  <c r="C1671" i="6"/>
  <c r="G1671" i="6"/>
  <c r="H1671" i="6"/>
  <c r="A1672" i="6"/>
  <c r="B1672" i="6"/>
  <c r="C1672" i="6"/>
  <c r="G1672" i="6"/>
  <c r="H1672" i="6"/>
  <c r="A1673" i="6"/>
  <c r="B1673" i="6"/>
  <c r="C1673" i="6"/>
  <c r="G1673" i="6"/>
  <c r="H1673" i="6"/>
  <c r="A1674" i="6"/>
  <c r="B1674" i="6"/>
  <c r="C1674" i="6"/>
  <c r="G1674" i="6"/>
  <c r="H1674" i="6"/>
  <c r="A1675" i="6"/>
  <c r="B1675" i="6"/>
  <c r="C1675" i="6"/>
  <c r="G1675" i="6"/>
  <c r="H1675" i="6"/>
  <c r="A1676" i="6"/>
  <c r="B1676" i="6"/>
  <c r="C1676" i="6"/>
  <c r="G1676" i="6"/>
  <c r="H1676" i="6"/>
  <c r="A1677" i="6"/>
  <c r="B1677" i="6"/>
  <c r="C1677" i="6"/>
  <c r="G1677" i="6"/>
  <c r="H1677" i="6"/>
  <c r="A1678" i="6"/>
  <c r="B1678" i="6"/>
  <c r="C1678" i="6"/>
  <c r="G1678" i="6"/>
  <c r="H1678" i="6"/>
  <c r="A1679" i="6"/>
  <c r="B1679" i="6"/>
  <c r="C1679" i="6"/>
  <c r="G1679" i="6"/>
  <c r="H1679" i="6"/>
  <c r="A1680" i="6"/>
  <c r="B1680" i="6"/>
  <c r="C1680" i="6"/>
  <c r="G1680" i="6"/>
  <c r="H1680" i="6"/>
  <c r="A1681" i="6"/>
  <c r="B1681" i="6"/>
  <c r="C1681" i="6"/>
  <c r="G1681" i="6"/>
  <c r="H1681" i="6"/>
  <c r="A1682" i="6"/>
  <c r="B1682" i="6"/>
  <c r="C1682" i="6"/>
  <c r="G1682" i="6"/>
  <c r="H1682" i="6"/>
  <c r="A1683" i="6"/>
  <c r="B1683" i="6"/>
  <c r="C1683" i="6"/>
  <c r="G1683" i="6"/>
  <c r="H1683" i="6"/>
  <c r="A1684" i="6"/>
  <c r="B1684" i="6"/>
  <c r="C1684" i="6"/>
  <c r="G1684" i="6"/>
  <c r="H1684" i="6"/>
  <c r="A1685" i="6"/>
  <c r="B1685" i="6"/>
  <c r="C1685" i="6"/>
  <c r="G1685" i="6"/>
  <c r="H1685" i="6"/>
  <c r="A1686" i="6"/>
  <c r="B1686" i="6"/>
  <c r="C1686" i="6"/>
  <c r="G1686" i="6"/>
  <c r="H1686" i="6"/>
  <c r="A1687" i="6"/>
  <c r="B1687" i="6"/>
  <c r="C1687" i="6"/>
  <c r="G1687" i="6"/>
  <c r="H1687" i="6"/>
  <c r="A1688" i="6"/>
  <c r="B1688" i="6"/>
  <c r="C1688" i="6"/>
  <c r="G1688" i="6"/>
  <c r="H1688" i="6"/>
  <c r="A1689" i="6"/>
  <c r="B1689" i="6"/>
  <c r="C1689" i="6"/>
  <c r="G1689" i="6"/>
  <c r="H1689" i="6"/>
  <c r="A1690" i="6"/>
  <c r="B1690" i="6"/>
  <c r="C1690" i="6"/>
  <c r="G1690" i="6"/>
  <c r="H1690" i="6"/>
  <c r="A1691" i="6"/>
  <c r="B1691" i="6"/>
  <c r="C1691" i="6"/>
  <c r="G1691" i="6"/>
  <c r="H1691" i="6"/>
  <c r="A1692" i="6"/>
  <c r="B1692" i="6"/>
  <c r="C1692" i="6"/>
  <c r="G1692" i="6"/>
  <c r="H1692" i="6"/>
  <c r="A1693" i="6"/>
  <c r="B1693" i="6"/>
  <c r="C1693" i="6"/>
  <c r="G1693" i="6"/>
  <c r="H1693" i="6"/>
  <c r="A1694" i="6"/>
  <c r="B1694" i="6"/>
  <c r="C1694" i="6"/>
  <c r="G1694" i="6"/>
  <c r="H1694" i="6"/>
  <c r="A1695" i="6"/>
  <c r="B1695" i="6"/>
  <c r="C1695" i="6"/>
  <c r="G1695" i="6"/>
  <c r="H1695" i="6"/>
  <c r="A1696" i="6"/>
  <c r="B1696" i="6"/>
  <c r="C1696" i="6"/>
  <c r="G1696" i="6"/>
  <c r="H1696" i="6"/>
  <c r="A1697" i="6"/>
  <c r="B1697" i="6"/>
  <c r="C1697" i="6"/>
  <c r="G1697" i="6"/>
  <c r="H1697" i="6"/>
  <c r="A1698" i="6"/>
  <c r="B1698" i="6"/>
  <c r="C1698" i="6"/>
  <c r="G1698" i="6"/>
  <c r="H1698" i="6"/>
  <c r="A1699" i="6"/>
  <c r="B1699" i="6"/>
  <c r="C1699" i="6"/>
  <c r="G1699" i="6"/>
  <c r="H1699" i="6"/>
  <c r="A1700" i="6"/>
  <c r="B1700" i="6"/>
  <c r="C1700" i="6"/>
  <c r="G1700" i="6"/>
  <c r="H1700" i="6"/>
  <c r="A1701" i="6"/>
  <c r="B1701" i="6"/>
  <c r="C1701" i="6"/>
  <c r="G1701" i="6"/>
  <c r="H1701" i="6"/>
  <c r="A1702" i="6"/>
  <c r="B1702" i="6"/>
  <c r="C1702" i="6"/>
  <c r="G1702" i="6"/>
  <c r="H1702" i="6"/>
  <c r="A1703" i="6"/>
  <c r="B1703" i="6"/>
  <c r="C1703" i="6"/>
  <c r="G1703" i="6"/>
  <c r="H1703" i="6"/>
  <c r="A1704" i="6"/>
  <c r="B1704" i="6"/>
  <c r="C1704" i="6"/>
  <c r="G1704" i="6"/>
  <c r="H1704" i="6"/>
  <c r="A1705" i="6"/>
  <c r="B1705" i="6"/>
  <c r="C1705" i="6"/>
  <c r="G1705" i="6"/>
  <c r="H1705" i="6"/>
  <c r="A1706" i="6"/>
  <c r="B1706" i="6"/>
  <c r="C1706" i="6"/>
  <c r="G1706" i="6"/>
  <c r="H1706" i="6"/>
  <c r="A1707" i="6"/>
  <c r="B1707" i="6"/>
  <c r="C1707" i="6"/>
  <c r="G1707" i="6"/>
  <c r="H1707" i="6"/>
  <c r="A1708" i="6"/>
  <c r="B1708" i="6"/>
  <c r="C1708" i="6"/>
  <c r="G1708" i="6"/>
  <c r="H1708" i="6"/>
  <c r="A1709" i="6"/>
  <c r="B1709" i="6"/>
  <c r="C1709" i="6"/>
  <c r="G1709" i="6"/>
  <c r="H1709" i="6"/>
  <c r="A1710" i="6"/>
  <c r="B1710" i="6"/>
  <c r="C1710" i="6"/>
  <c r="G1710" i="6"/>
  <c r="H1710" i="6"/>
  <c r="A1711" i="6"/>
  <c r="B1711" i="6"/>
  <c r="C1711" i="6"/>
  <c r="G1711" i="6"/>
  <c r="H1711" i="6"/>
  <c r="A1712" i="6"/>
  <c r="B1712" i="6"/>
  <c r="C1712" i="6"/>
  <c r="G1712" i="6"/>
  <c r="H1712" i="6"/>
  <c r="A1713" i="6"/>
  <c r="B1713" i="6"/>
  <c r="C1713" i="6"/>
  <c r="G1713" i="6"/>
  <c r="H1713" i="6"/>
  <c r="A1714" i="6"/>
  <c r="B1714" i="6"/>
  <c r="C1714" i="6"/>
  <c r="G1714" i="6"/>
  <c r="H1714" i="6"/>
  <c r="A1715" i="6"/>
  <c r="B1715" i="6"/>
  <c r="C1715" i="6"/>
  <c r="G1715" i="6"/>
  <c r="H1715" i="6"/>
  <c r="A1716" i="6"/>
  <c r="B1716" i="6"/>
  <c r="C1716" i="6"/>
  <c r="G1716" i="6"/>
  <c r="H1716" i="6"/>
  <c r="A1717" i="6"/>
  <c r="B1717" i="6"/>
  <c r="C1717" i="6"/>
  <c r="G1717" i="6"/>
  <c r="H1717" i="6"/>
  <c r="A1718" i="6"/>
  <c r="B1718" i="6"/>
  <c r="C1718" i="6"/>
  <c r="G1718" i="6"/>
  <c r="H1718" i="6"/>
  <c r="A1719" i="6"/>
  <c r="B1719" i="6"/>
  <c r="C1719" i="6"/>
  <c r="G1719" i="6"/>
  <c r="H1719" i="6"/>
  <c r="A1720" i="6"/>
  <c r="B1720" i="6"/>
  <c r="C1720" i="6"/>
  <c r="G1720" i="6"/>
  <c r="H1720" i="6"/>
  <c r="A1721" i="6"/>
  <c r="B1721" i="6"/>
  <c r="C1721" i="6"/>
  <c r="G1721" i="6"/>
  <c r="H1721" i="6"/>
  <c r="A1722" i="6"/>
  <c r="B1722" i="6"/>
  <c r="C1722" i="6"/>
  <c r="G1722" i="6"/>
  <c r="H1722" i="6"/>
  <c r="A1723" i="6"/>
  <c r="B1723" i="6"/>
  <c r="C1723" i="6"/>
  <c r="G1723" i="6"/>
  <c r="H1723" i="6"/>
  <c r="A1724" i="6"/>
  <c r="B1724" i="6"/>
  <c r="C1724" i="6"/>
  <c r="G1724" i="6"/>
  <c r="H1724" i="6"/>
  <c r="A1725" i="6"/>
  <c r="B1725" i="6"/>
  <c r="C1725" i="6"/>
  <c r="G1725" i="6"/>
  <c r="H1725" i="6"/>
  <c r="A1726" i="6"/>
  <c r="B1726" i="6"/>
  <c r="C1726" i="6"/>
  <c r="G1726" i="6"/>
  <c r="H1726" i="6"/>
  <c r="A1727" i="6"/>
  <c r="B1727" i="6"/>
  <c r="C1727" i="6"/>
  <c r="G1727" i="6"/>
  <c r="H1727" i="6"/>
  <c r="A1728" i="6"/>
  <c r="B1728" i="6"/>
  <c r="C1728" i="6"/>
  <c r="G1728" i="6"/>
  <c r="H1728" i="6"/>
  <c r="A1729" i="6"/>
  <c r="B1729" i="6"/>
  <c r="C1729" i="6"/>
  <c r="G1729" i="6"/>
  <c r="H1729" i="6"/>
  <c r="A1730" i="6"/>
  <c r="B1730" i="6"/>
  <c r="C1730" i="6"/>
  <c r="G1730" i="6"/>
  <c r="H1730" i="6"/>
  <c r="A1731" i="6"/>
  <c r="B1731" i="6"/>
  <c r="C1731" i="6"/>
  <c r="G1731" i="6"/>
  <c r="H1731" i="6"/>
  <c r="A1732" i="6"/>
  <c r="B1732" i="6"/>
  <c r="C1732" i="6"/>
  <c r="G1732" i="6"/>
  <c r="H1732" i="6"/>
  <c r="A1733" i="6"/>
  <c r="B1733" i="6"/>
  <c r="C1733" i="6"/>
  <c r="G1733" i="6"/>
  <c r="H1733" i="6"/>
  <c r="A1734" i="6"/>
  <c r="B1734" i="6"/>
  <c r="C1734" i="6"/>
  <c r="G1734" i="6"/>
  <c r="H1734" i="6"/>
  <c r="A1735" i="6"/>
  <c r="B1735" i="6"/>
  <c r="C1735" i="6"/>
  <c r="G1735" i="6"/>
  <c r="H1735" i="6"/>
  <c r="A1736" i="6"/>
  <c r="B1736" i="6"/>
  <c r="C1736" i="6"/>
  <c r="G1736" i="6"/>
  <c r="H1736" i="6"/>
  <c r="A1737" i="6"/>
  <c r="B1737" i="6"/>
  <c r="C1737" i="6"/>
  <c r="G1737" i="6"/>
  <c r="H1737" i="6"/>
  <c r="A1738" i="6"/>
  <c r="B1738" i="6"/>
  <c r="C1738" i="6"/>
  <c r="G1738" i="6"/>
  <c r="H1738" i="6"/>
  <c r="A1739" i="6"/>
  <c r="B1739" i="6"/>
  <c r="C1739" i="6"/>
  <c r="G1739" i="6"/>
  <c r="H1739" i="6"/>
  <c r="A1740" i="6"/>
  <c r="B1740" i="6"/>
  <c r="C1740" i="6"/>
  <c r="G1740" i="6"/>
  <c r="H1740" i="6"/>
  <c r="A1741" i="6"/>
  <c r="B1741" i="6"/>
  <c r="C1741" i="6"/>
  <c r="G1741" i="6"/>
  <c r="H1741" i="6"/>
  <c r="A1742" i="6"/>
  <c r="B1742" i="6"/>
  <c r="C1742" i="6"/>
  <c r="G1742" i="6"/>
  <c r="H1742" i="6"/>
  <c r="A1743" i="6"/>
  <c r="B1743" i="6"/>
  <c r="C1743" i="6"/>
  <c r="G1743" i="6"/>
  <c r="H1743" i="6"/>
  <c r="A1744" i="6"/>
  <c r="B1744" i="6"/>
  <c r="C1744" i="6"/>
  <c r="G1744" i="6"/>
  <c r="H1744" i="6"/>
  <c r="A1745" i="6"/>
  <c r="B1745" i="6"/>
  <c r="C1745" i="6"/>
  <c r="G1745" i="6"/>
  <c r="H1745" i="6"/>
  <c r="A1746" i="6"/>
  <c r="B1746" i="6"/>
  <c r="C1746" i="6"/>
  <c r="G1746" i="6"/>
  <c r="H1746" i="6"/>
  <c r="A1747" i="6"/>
  <c r="B1747" i="6"/>
  <c r="C1747" i="6"/>
  <c r="G1747" i="6"/>
  <c r="H1747" i="6"/>
  <c r="A1748" i="6"/>
  <c r="B1748" i="6"/>
  <c r="C1748" i="6"/>
  <c r="G1748" i="6"/>
  <c r="H1748" i="6"/>
  <c r="A1749" i="6"/>
  <c r="B1749" i="6"/>
  <c r="C1749" i="6"/>
  <c r="G1749" i="6"/>
  <c r="H1749" i="6"/>
  <c r="A1750" i="6"/>
  <c r="B1750" i="6"/>
  <c r="C1750" i="6"/>
  <c r="G1750" i="6"/>
  <c r="H1750" i="6"/>
  <c r="A1751" i="6"/>
  <c r="B1751" i="6"/>
  <c r="C1751" i="6"/>
  <c r="G1751" i="6"/>
  <c r="H1751" i="6"/>
  <c r="A1752" i="6"/>
  <c r="B1752" i="6"/>
  <c r="C1752" i="6"/>
  <c r="G1752" i="6"/>
  <c r="H1752" i="6"/>
  <c r="A1753" i="6"/>
  <c r="B1753" i="6"/>
  <c r="C1753" i="6"/>
  <c r="G1753" i="6"/>
  <c r="H1753" i="6"/>
  <c r="A1754" i="6"/>
  <c r="B1754" i="6"/>
  <c r="C1754" i="6"/>
  <c r="G1754" i="6"/>
  <c r="H1754" i="6"/>
  <c r="A1755" i="6"/>
  <c r="B1755" i="6"/>
  <c r="C1755" i="6"/>
  <c r="G1755" i="6"/>
  <c r="H1755" i="6"/>
  <c r="A1756" i="6"/>
  <c r="B1756" i="6"/>
  <c r="C1756" i="6"/>
  <c r="G1756" i="6"/>
  <c r="H1756" i="6"/>
  <c r="A1757" i="6"/>
  <c r="B1757" i="6"/>
  <c r="C1757" i="6"/>
  <c r="G1757" i="6"/>
  <c r="H1757" i="6"/>
  <c r="A1758" i="6"/>
  <c r="B1758" i="6"/>
  <c r="C1758" i="6"/>
  <c r="G1758" i="6"/>
  <c r="H1758" i="6"/>
  <c r="A1759" i="6"/>
  <c r="B1759" i="6"/>
  <c r="C1759" i="6"/>
  <c r="G1759" i="6"/>
  <c r="H1759" i="6"/>
  <c r="A1760" i="6"/>
  <c r="B1760" i="6"/>
  <c r="C1760" i="6"/>
  <c r="G1760" i="6"/>
  <c r="H1760" i="6"/>
  <c r="A1761" i="6"/>
  <c r="B1761" i="6"/>
  <c r="C1761" i="6"/>
  <c r="G1761" i="6"/>
  <c r="H1761" i="6"/>
  <c r="A1762" i="6"/>
  <c r="B1762" i="6"/>
  <c r="C1762" i="6"/>
  <c r="G1762" i="6"/>
  <c r="H1762" i="6"/>
  <c r="A1763" i="6"/>
  <c r="B1763" i="6"/>
  <c r="C1763" i="6"/>
  <c r="G1763" i="6"/>
  <c r="H1763" i="6"/>
  <c r="A1764" i="6"/>
  <c r="B1764" i="6"/>
  <c r="C1764" i="6"/>
  <c r="G1764" i="6"/>
  <c r="H1764" i="6"/>
  <c r="A1765" i="6"/>
  <c r="B1765" i="6"/>
  <c r="C1765" i="6"/>
  <c r="G1765" i="6"/>
  <c r="H1765" i="6"/>
  <c r="A1766" i="6"/>
  <c r="B1766" i="6"/>
  <c r="C1766" i="6"/>
  <c r="G1766" i="6"/>
  <c r="H1766" i="6"/>
  <c r="A1767" i="6"/>
  <c r="B1767" i="6"/>
  <c r="C1767" i="6"/>
  <c r="G1767" i="6"/>
  <c r="H1767" i="6"/>
  <c r="A1768" i="6"/>
  <c r="B1768" i="6"/>
  <c r="C1768" i="6"/>
  <c r="G1768" i="6"/>
  <c r="H1768" i="6"/>
  <c r="A1769" i="6"/>
  <c r="B1769" i="6"/>
  <c r="C1769" i="6"/>
  <c r="G1769" i="6"/>
  <c r="H1769" i="6"/>
  <c r="A1770" i="6"/>
  <c r="B1770" i="6"/>
  <c r="C1770" i="6"/>
  <c r="G1770" i="6"/>
  <c r="H1770" i="6"/>
  <c r="A1771" i="6"/>
  <c r="B1771" i="6"/>
  <c r="C1771" i="6"/>
  <c r="G1771" i="6"/>
  <c r="H1771" i="6"/>
  <c r="A1772" i="6"/>
  <c r="B1772" i="6"/>
  <c r="C1772" i="6"/>
  <c r="G1772" i="6"/>
  <c r="H1772" i="6"/>
  <c r="A1773" i="6"/>
  <c r="B1773" i="6"/>
  <c r="C1773" i="6"/>
  <c r="G1773" i="6"/>
  <c r="H1773" i="6"/>
  <c r="A1774" i="6"/>
  <c r="B1774" i="6"/>
  <c r="C1774" i="6"/>
  <c r="G1774" i="6"/>
  <c r="H1774" i="6"/>
  <c r="A1775" i="6"/>
  <c r="B1775" i="6"/>
  <c r="C1775" i="6"/>
  <c r="G1775" i="6"/>
  <c r="H1775" i="6"/>
  <c r="A1776" i="6"/>
  <c r="B1776" i="6"/>
  <c r="C1776" i="6"/>
  <c r="G1776" i="6"/>
  <c r="H1776" i="6"/>
  <c r="A1777" i="6"/>
  <c r="B1777" i="6"/>
  <c r="C1777" i="6"/>
  <c r="G1777" i="6"/>
  <c r="H1777" i="6"/>
  <c r="A1778" i="6"/>
  <c r="B1778" i="6"/>
  <c r="C1778" i="6"/>
  <c r="G1778" i="6"/>
  <c r="H1778" i="6"/>
  <c r="A1779" i="6"/>
  <c r="B1779" i="6"/>
  <c r="C1779" i="6"/>
  <c r="G1779" i="6"/>
  <c r="H1779" i="6"/>
  <c r="A1780" i="6"/>
  <c r="B1780" i="6"/>
  <c r="C1780" i="6"/>
  <c r="G1780" i="6"/>
  <c r="H1780" i="6"/>
  <c r="A1781" i="6"/>
  <c r="B1781" i="6"/>
  <c r="C1781" i="6"/>
  <c r="G1781" i="6"/>
  <c r="H1781" i="6"/>
  <c r="A1782" i="6"/>
  <c r="B1782" i="6"/>
  <c r="C1782" i="6"/>
  <c r="G1782" i="6"/>
  <c r="H1782" i="6"/>
  <c r="A1783" i="6"/>
  <c r="B1783" i="6"/>
  <c r="C1783" i="6"/>
  <c r="G1783" i="6"/>
  <c r="H1783" i="6"/>
  <c r="A1784" i="6"/>
  <c r="B1784" i="6"/>
  <c r="C1784" i="6"/>
  <c r="G1784" i="6"/>
  <c r="H1784" i="6"/>
  <c r="A1785" i="6"/>
  <c r="B1785" i="6"/>
  <c r="C1785" i="6"/>
  <c r="G1785" i="6"/>
  <c r="H1785" i="6"/>
  <c r="A1786" i="6"/>
  <c r="B1786" i="6"/>
  <c r="C1786" i="6"/>
  <c r="G1786" i="6"/>
  <c r="H1786" i="6"/>
  <c r="A1787" i="6"/>
  <c r="B1787" i="6"/>
  <c r="C1787" i="6"/>
  <c r="G1787" i="6"/>
  <c r="H1787" i="6"/>
  <c r="A1788" i="6"/>
  <c r="B1788" i="6"/>
  <c r="C1788" i="6"/>
  <c r="G1788" i="6"/>
  <c r="H1788" i="6"/>
  <c r="A1789" i="6"/>
  <c r="B1789" i="6"/>
  <c r="C1789" i="6"/>
  <c r="G1789" i="6"/>
  <c r="H1789" i="6"/>
  <c r="A1790" i="6"/>
  <c r="B1790" i="6"/>
  <c r="C1790" i="6"/>
  <c r="G1790" i="6"/>
  <c r="H1790" i="6"/>
  <c r="A1791" i="6"/>
  <c r="B1791" i="6"/>
  <c r="C1791" i="6"/>
  <c r="G1791" i="6"/>
  <c r="H1791" i="6"/>
  <c r="A1792" i="6"/>
  <c r="B1792" i="6"/>
  <c r="C1792" i="6"/>
  <c r="G1792" i="6"/>
  <c r="H1792" i="6"/>
  <c r="A1793" i="6"/>
  <c r="B1793" i="6"/>
  <c r="C1793" i="6"/>
  <c r="G1793" i="6"/>
  <c r="H1793" i="6"/>
  <c r="A1794" i="6"/>
  <c r="B1794" i="6"/>
  <c r="C1794" i="6"/>
  <c r="G1794" i="6"/>
  <c r="H1794" i="6"/>
  <c r="A1795" i="6"/>
  <c r="B1795" i="6"/>
  <c r="C1795" i="6"/>
  <c r="G1795" i="6"/>
  <c r="H1795" i="6"/>
  <c r="A1796" i="6"/>
  <c r="B1796" i="6"/>
  <c r="C1796" i="6"/>
  <c r="G1796" i="6"/>
  <c r="H1796" i="6"/>
  <c r="A1797" i="6"/>
  <c r="B1797" i="6"/>
  <c r="C1797" i="6"/>
  <c r="G1797" i="6"/>
  <c r="H1797" i="6"/>
  <c r="A1798" i="6"/>
  <c r="B1798" i="6"/>
  <c r="C1798" i="6"/>
  <c r="G1798" i="6"/>
  <c r="H1798" i="6"/>
  <c r="A1799" i="6"/>
  <c r="B1799" i="6"/>
  <c r="C1799" i="6"/>
  <c r="G1799" i="6"/>
  <c r="H1799" i="6"/>
  <c r="A1800" i="6"/>
  <c r="B1800" i="6"/>
  <c r="C1800" i="6"/>
  <c r="G1800" i="6"/>
  <c r="H1800" i="6"/>
  <c r="A1801" i="6"/>
  <c r="B1801" i="6"/>
  <c r="C1801" i="6"/>
  <c r="G1801" i="6"/>
  <c r="H1801" i="6"/>
  <c r="A1802" i="6"/>
  <c r="B1802" i="6"/>
  <c r="C1802" i="6"/>
  <c r="G1802" i="6"/>
  <c r="H1802" i="6"/>
  <c r="A1803" i="6"/>
  <c r="B1803" i="6"/>
  <c r="C1803" i="6"/>
  <c r="G1803" i="6"/>
  <c r="H1803" i="6"/>
  <c r="A1804" i="6"/>
  <c r="B1804" i="6"/>
  <c r="C1804" i="6"/>
  <c r="G1804" i="6"/>
  <c r="H1804" i="6"/>
  <c r="A1805" i="6"/>
  <c r="B1805" i="6"/>
  <c r="C1805" i="6"/>
  <c r="G1805" i="6"/>
  <c r="H1805" i="6"/>
  <c r="A1806" i="6"/>
  <c r="B1806" i="6"/>
  <c r="C1806" i="6"/>
  <c r="G1806" i="6"/>
  <c r="H1806" i="6"/>
  <c r="A1807" i="6"/>
  <c r="B1807" i="6"/>
  <c r="C1807" i="6"/>
  <c r="G1807" i="6"/>
  <c r="H1807" i="6"/>
  <c r="A1808" i="6"/>
  <c r="B1808" i="6"/>
  <c r="C1808" i="6"/>
  <c r="G1808" i="6"/>
  <c r="H1808" i="6"/>
  <c r="A1809" i="6"/>
  <c r="B1809" i="6"/>
  <c r="C1809" i="6"/>
  <c r="G1809" i="6"/>
  <c r="H1809" i="6"/>
  <c r="A1810" i="6"/>
  <c r="B1810" i="6"/>
  <c r="C1810" i="6"/>
  <c r="G1810" i="6"/>
  <c r="H1810" i="6"/>
  <c r="A1811" i="6"/>
  <c r="B1811" i="6"/>
  <c r="C1811" i="6"/>
  <c r="G1811" i="6"/>
  <c r="H1811" i="6"/>
  <c r="A1812" i="6"/>
  <c r="B1812" i="6"/>
  <c r="C1812" i="6"/>
  <c r="G1812" i="6"/>
  <c r="H1812" i="6"/>
  <c r="A1813" i="6"/>
  <c r="B1813" i="6"/>
  <c r="C1813" i="6"/>
  <c r="G1813" i="6"/>
  <c r="H1813" i="6"/>
  <c r="A1814" i="6"/>
  <c r="B1814" i="6"/>
  <c r="C1814" i="6"/>
  <c r="G1814" i="6"/>
  <c r="H1814" i="6"/>
  <c r="A1815" i="6"/>
  <c r="B1815" i="6"/>
  <c r="C1815" i="6"/>
  <c r="G1815" i="6"/>
  <c r="H1815" i="6"/>
  <c r="A1816" i="6"/>
  <c r="B1816" i="6"/>
  <c r="C1816" i="6"/>
  <c r="G1816" i="6"/>
  <c r="H1816" i="6"/>
  <c r="A1817" i="6"/>
  <c r="B1817" i="6"/>
  <c r="C1817" i="6"/>
  <c r="G1817" i="6"/>
  <c r="H1817" i="6"/>
  <c r="A1818" i="6"/>
  <c r="B1818" i="6"/>
  <c r="C1818" i="6"/>
  <c r="G1818" i="6"/>
  <c r="H1818" i="6"/>
  <c r="A1819" i="6"/>
  <c r="B1819" i="6"/>
  <c r="C1819" i="6"/>
  <c r="G1819" i="6"/>
  <c r="H1819" i="6"/>
  <c r="A1820" i="6"/>
  <c r="B1820" i="6"/>
  <c r="C1820" i="6"/>
  <c r="G1820" i="6"/>
  <c r="H1820" i="6"/>
  <c r="A1821" i="6"/>
  <c r="B1821" i="6"/>
  <c r="C1821" i="6"/>
  <c r="G1821" i="6"/>
  <c r="H1821" i="6"/>
  <c r="A1822" i="6"/>
  <c r="B1822" i="6"/>
  <c r="C1822" i="6"/>
  <c r="G1822" i="6"/>
  <c r="H1822" i="6"/>
  <c r="A1823" i="6"/>
  <c r="B1823" i="6"/>
  <c r="C1823" i="6"/>
  <c r="G1823" i="6"/>
  <c r="H1823" i="6"/>
  <c r="A1824" i="6"/>
  <c r="B1824" i="6"/>
  <c r="C1824" i="6"/>
  <c r="G1824" i="6"/>
  <c r="H1824" i="6"/>
  <c r="A1825" i="6"/>
  <c r="B1825" i="6"/>
  <c r="C1825" i="6"/>
  <c r="G1825" i="6"/>
  <c r="H1825" i="6"/>
  <c r="A1826" i="6"/>
  <c r="B1826" i="6"/>
  <c r="C1826" i="6"/>
  <c r="G1826" i="6"/>
  <c r="H1826" i="6"/>
  <c r="A1827" i="6"/>
  <c r="B1827" i="6"/>
  <c r="C1827" i="6"/>
  <c r="G1827" i="6"/>
  <c r="H1827" i="6"/>
  <c r="A1828" i="6"/>
  <c r="B1828" i="6"/>
  <c r="C1828" i="6"/>
  <c r="G1828" i="6"/>
  <c r="H1828" i="6"/>
  <c r="A1829" i="6"/>
  <c r="B1829" i="6"/>
  <c r="C1829" i="6"/>
  <c r="G1829" i="6"/>
  <c r="H1829" i="6"/>
  <c r="A1830" i="6"/>
  <c r="B1830" i="6"/>
  <c r="C1830" i="6"/>
  <c r="G1830" i="6"/>
  <c r="H1830" i="6"/>
  <c r="A1831" i="6"/>
  <c r="B1831" i="6"/>
  <c r="C1831" i="6"/>
  <c r="G1831" i="6"/>
  <c r="H1831" i="6"/>
  <c r="A1832" i="6"/>
  <c r="B1832" i="6"/>
  <c r="C1832" i="6"/>
  <c r="G1832" i="6"/>
  <c r="H1832" i="6"/>
  <c r="A1833" i="6"/>
  <c r="B1833" i="6"/>
  <c r="C1833" i="6"/>
  <c r="G1833" i="6"/>
  <c r="H1833" i="6"/>
  <c r="A1834" i="6"/>
  <c r="B1834" i="6"/>
  <c r="C1834" i="6"/>
  <c r="G1834" i="6"/>
  <c r="H1834" i="6"/>
  <c r="A1835" i="6"/>
  <c r="B1835" i="6"/>
  <c r="C1835" i="6"/>
  <c r="G1835" i="6"/>
  <c r="H1835" i="6"/>
  <c r="A1836" i="6"/>
  <c r="B1836" i="6"/>
  <c r="C1836" i="6"/>
  <c r="G1836" i="6"/>
  <c r="H1836" i="6"/>
  <c r="A1837" i="6"/>
  <c r="B1837" i="6"/>
  <c r="C1837" i="6"/>
  <c r="G1837" i="6"/>
  <c r="H1837" i="6"/>
  <c r="A1838" i="6"/>
  <c r="B1838" i="6"/>
  <c r="C1838" i="6"/>
  <c r="G1838" i="6"/>
  <c r="H1838" i="6"/>
  <c r="A1839" i="6"/>
  <c r="B1839" i="6"/>
  <c r="C1839" i="6"/>
  <c r="G1839" i="6"/>
  <c r="H1839" i="6"/>
  <c r="A1840" i="6"/>
  <c r="B1840" i="6"/>
  <c r="C1840" i="6"/>
  <c r="G1840" i="6"/>
  <c r="H1840" i="6"/>
  <c r="A1841" i="6"/>
  <c r="B1841" i="6"/>
  <c r="C1841" i="6"/>
  <c r="G1841" i="6"/>
  <c r="H1841" i="6"/>
  <c r="A1842" i="6"/>
  <c r="B1842" i="6"/>
  <c r="C1842" i="6"/>
  <c r="G1842" i="6"/>
  <c r="H1842" i="6"/>
  <c r="A1843" i="6"/>
  <c r="B1843" i="6"/>
  <c r="C1843" i="6"/>
  <c r="G1843" i="6"/>
  <c r="H1843" i="6"/>
  <c r="A1844" i="6"/>
  <c r="B1844" i="6"/>
  <c r="C1844" i="6"/>
  <c r="G1844" i="6"/>
  <c r="H1844" i="6"/>
  <c r="A1845" i="6"/>
  <c r="B1845" i="6"/>
  <c r="C1845" i="6"/>
  <c r="G1845" i="6"/>
  <c r="H1845" i="6"/>
  <c r="A1846" i="6"/>
  <c r="B1846" i="6"/>
  <c r="C1846" i="6"/>
  <c r="G1846" i="6"/>
  <c r="H1846" i="6"/>
  <c r="A1847" i="6"/>
  <c r="B1847" i="6"/>
  <c r="C1847" i="6"/>
  <c r="G1847" i="6"/>
  <c r="H1847" i="6"/>
  <c r="A1848" i="6"/>
  <c r="B1848" i="6"/>
  <c r="C1848" i="6"/>
  <c r="G1848" i="6"/>
  <c r="H1848" i="6"/>
  <c r="A1849" i="6"/>
  <c r="B1849" i="6"/>
  <c r="C1849" i="6"/>
  <c r="G1849" i="6"/>
  <c r="H1849" i="6"/>
  <c r="A1850" i="6"/>
  <c r="B1850" i="6"/>
  <c r="C1850" i="6"/>
  <c r="G1850" i="6"/>
  <c r="H1850" i="6"/>
  <c r="A1851" i="6"/>
  <c r="B1851" i="6"/>
  <c r="C1851" i="6"/>
  <c r="G1851" i="6"/>
  <c r="H1851" i="6"/>
  <c r="A1852" i="6"/>
  <c r="B1852" i="6"/>
  <c r="C1852" i="6"/>
  <c r="G1852" i="6"/>
  <c r="H1852" i="6"/>
  <c r="A1853" i="6"/>
  <c r="B1853" i="6"/>
  <c r="C1853" i="6"/>
  <c r="G1853" i="6"/>
  <c r="H1853" i="6"/>
  <c r="A1854" i="6"/>
  <c r="B1854" i="6"/>
  <c r="C1854" i="6"/>
  <c r="G1854" i="6"/>
  <c r="H1854" i="6"/>
  <c r="A1855" i="6"/>
  <c r="B1855" i="6"/>
  <c r="C1855" i="6"/>
  <c r="G1855" i="6"/>
  <c r="H1855" i="6"/>
  <c r="A1856" i="6"/>
  <c r="B1856" i="6"/>
  <c r="C1856" i="6"/>
  <c r="G1856" i="6"/>
  <c r="H1856" i="6"/>
  <c r="A1857" i="6"/>
  <c r="B1857" i="6"/>
  <c r="C1857" i="6"/>
  <c r="G1857" i="6"/>
  <c r="H1857" i="6"/>
  <c r="A1858" i="6"/>
  <c r="B1858" i="6"/>
  <c r="C1858" i="6"/>
  <c r="G1858" i="6"/>
  <c r="H1858" i="6"/>
  <c r="A1859" i="6"/>
  <c r="B1859" i="6"/>
  <c r="C1859" i="6"/>
  <c r="G1859" i="6"/>
  <c r="H1859" i="6"/>
  <c r="A1860" i="6"/>
  <c r="B1860" i="6"/>
  <c r="C1860" i="6"/>
  <c r="G1860" i="6"/>
  <c r="H1860" i="6"/>
  <c r="A1861" i="6"/>
  <c r="B1861" i="6"/>
  <c r="C1861" i="6"/>
  <c r="G1861" i="6"/>
  <c r="H1861" i="6"/>
  <c r="A1862" i="6"/>
  <c r="B1862" i="6"/>
  <c r="C1862" i="6"/>
  <c r="G1862" i="6"/>
  <c r="H1862" i="6"/>
  <c r="A1863" i="6"/>
  <c r="B1863" i="6"/>
  <c r="C1863" i="6"/>
  <c r="G1863" i="6"/>
  <c r="H1863" i="6"/>
  <c r="A1864" i="6"/>
  <c r="B1864" i="6"/>
  <c r="C1864" i="6"/>
  <c r="G1864" i="6"/>
  <c r="H1864" i="6"/>
  <c r="A1865" i="6"/>
  <c r="B1865" i="6"/>
  <c r="C1865" i="6"/>
  <c r="G1865" i="6"/>
  <c r="H1865" i="6"/>
  <c r="A1866" i="6"/>
  <c r="B1866" i="6"/>
  <c r="C1866" i="6"/>
  <c r="G1866" i="6"/>
  <c r="H1866" i="6"/>
  <c r="A1867" i="6"/>
  <c r="B1867" i="6"/>
  <c r="C1867" i="6"/>
  <c r="G1867" i="6"/>
  <c r="H1867" i="6"/>
  <c r="A1868" i="6"/>
  <c r="B1868" i="6"/>
  <c r="C1868" i="6"/>
  <c r="G1868" i="6"/>
  <c r="H1868" i="6"/>
  <c r="A1869" i="6"/>
  <c r="B1869" i="6"/>
  <c r="C1869" i="6"/>
  <c r="G1869" i="6"/>
  <c r="H1869" i="6"/>
  <c r="A1870" i="6"/>
  <c r="B1870" i="6"/>
  <c r="C1870" i="6"/>
  <c r="G1870" i="6"/>
  <c r="H1870" i="6"/>
  <c r="A1871" i="6"/>
  <c r="B1871" i="6"/>
  <c r="C1871" i="6"/>
  <c r="G1871" i="6"/>
  <c r="H1871" i="6"/>
  <c r="A1872" i="6"/>
  <c r="B1872" i="6"/>
  <c r="C1872" i="6"/>
  <c r="G1872" i="6"/>
  <c r="H1872" i="6"/>
  <c r="A1873" i="6"/>
  <c r="B1873" i="6"/>
  <c r="C1873" i="6"/>
  <c r="G1873" i="6"/>
  <c r="H1873" i="6"/>
  <c r="A1874" i="6"/>
  <c r="B1874" i="6"/>
  <c r="C1874" i="6"/>
  <c r="G1874" i="6"/>
  <c r="H1874" i="6"/>
  <c r="A1875" i="6"/>
  <c r="B1875" i="6"/>
  <c r="C1875" i="6"/>
  <c r="G1875" i="6"/>
  <c r="H1875" i="6"/>
  <c r="A1876" i="6"/>
  <c r="B1876" i="6"/>
  <c r="C1876" i="6"/>
  <c r="G1876" i="6"/>
  <c r="H1876" i="6"/>
  <c r="A1877" i="6"/>
  <c r="B1877" i="6"/>
  <c r="C1877" i="6"/>
  <c r="G1877" i="6"/>
  <c r="H1877" i="6"/>
  <c r="A1878" i="6"/>
  <c r="B1878" i="6"/>
  <c r="C1878" i="6"/>
  <c r="G1878" i="6"/>
  <c r="H1878" i="6"/>
  <c r="A1879" i="6"/>
  <c r="B1879" i="6"/>
  <c r="C1879" i="6"/>
  <c r="G1879" i="6"/>
  <c r="H1879" i="6"/>
  <c r="A1880" i="6"/>
  <c r="B1880" i="6"/>
  <c r="C1880" i="6"/>
  <c r="G1880" i="6"/>
  <c r="H1880" i="6"/>
  <c r="A1881" i="6"/>
  <c r="B1881" i="6"/>
  <c r="C1881" i="6"/>
  <c r="G1881" i="6"/>
  <c r="H1881" i="6"/>
  <c r="A1882" i="6"/>
  <c r="B1882" i="6"/>
  <c r="C1882" i="6"/>
  <c r="G1882" i="6"/>
  <c r="H1882" i="6"/>
  <c r="A1883" i="6"/>
  <c r="B1883" i="6"/>
  <c r="C1883" i="6"/>
  <c r="G1883" i="6"/>
  <c r="H1883" i="6"/>
  <c r="A1884" i="6"/>
  <c r="B1884" i="6"/>
  <c r="C1884" i="6"/>
  <c r="G1884" i="6"/>
  <c r="H1884" i="6"/>
  <c r="A1885" i="6"/>
  <c r="B1885" i="6"/>
  <c r="C1885" i="6"/>
  <c r="G1885" i="6"/>
  <c r="H1885" i="6"/>
  <c r="A1886" i="6"/>
  <c r="B1886" i="6"/>
  <c r="C1886" i="6"/>
  <c r="G1886" i="6"/>
  <c r="H1886" i="6"/>
  <c r="A1887" i="6"/>
  <c r="B1887" i="6"/>
  <c r="C1887" i="6"/>
  <c r="G1887" i="6"/>
  <c r="H1887" i="6"/>
  <c r="A1888" i="6"/>
  <c r="B1888" i="6"/>
  <c r="C1888" i="6"/>
  <c r="G1888" i="6"/>
  <c r="H1888" i="6"/>
  <c r="A1889" i="6"/>
  <c r="B1889" i="6"/>
  <c r="C1889" i="6"/>
  <c r="G1889" i="6"/>
  <c r="H1889" i="6"/>
  <c r="A1890" i="6"/>
  <c r="B1890" i="6"/>
  <c r="C1890" i="6"/>
  <c r="G1890" i="6"/>
  <c r="H1890" i="6"/>
  <c r="A1891" i="6"/>
  <c r="B1891" i="6"/>
  <c r="C1891" i="6"/>
  <c r="G1891" i="6"/>
  <c r="H1891" i="6"/>
  <c r="A1892" i="6"/>
  <c r="B1892" i="6"/>
  <c r="C1892" i="6"/>
  <c r="G1892" i="6"/>
  <c r="H1892" i="6"/>
  <c r="A1893" i="6"/>
  <c r="B1893" i="6"/>
  <c r="C1893" i="6"/>
  <c r="G1893" i="6"/>
  <c r="H1893" i="6"/>
  <c r="A1894" i="6"/>
  <c r="B1894" i="6"/>
  <c r="C1894" i="6"/>
  <c r="G1894" i="6"/>
  <c r="H1894" i="6"/>
  <c r="A1895" i="6"/>
  <c r="B1895" i="6"/>
  <c r="C1895" i="6"/>
  <c r="G1895" i="6"/>
  <c r="H1895" i="6"/>
  <c r="A1896" i="6"/>
  <c r="B1896" i="6"/>
  <c r="C1896" i="6"/>
  <c r="G1896" i="6"/>
  <c r="H1896" i="6"/>
  <c r="A1897" i="6"/>
  <c r="B1897" i="6"/>
  <c r="C1897" i="6"/>
  <c r="G1897" i="6"/>
  <c r="H1897" i="6"/>
  <c r="A1898" i="6"/>
  <c r="B1898" i="6"/>
  <c r="C1898" i="6"/>
  <c r="G1898" i="6"/>
  <c r="H1898" i="6"/>
  <c r="A1899" i="6"/>
  <c r="B1899" i="6"/>
  <c r="C1899" i="6"/>
  <c r="G1899" i="6"/>
  <c r="H1899" i="6"/>
  <c r="A1900" i="6"/>
  <c r="B1900" i="6"/>
  <c r="C1900" i="6"/>
  <c r="G1900" i="6"/>
  <c r="H1900" i="6"/>
  <c r="A1901" i="6"/>
  <c r="B1901" i="6"/>
  <c r="C1901" i="6"/>
  <c r="G1901" i="6"/>
  <c r="H1901" i="6"/>
  <c r="A1902" i="6"/>
  <c r="B1902" i="6"/>
  <c r="C1902" i="6"/>
  <c r="G1902" i="6"/>
  <c r="H1902" i="6"/>
  <c r="A1903" i="6"/>
  <c r="B1903" i="6"/>
  <c r="C1903" i="6"/>
  <c r="G1903" i="6"/>
  <c r="H1903" i="6"/>
  <c r="A1904" i="6"/>
  <c r="B1904" i="6"/>
  <c r="C1904" i="6"/>
  <c r="G1904" i="6"/>
  <c r="H1904" i="6"/>
  <c r="A1905" i="6"/>
  <c r="B1905" i="6"/>
  <c r="C1905" i="6"/>
  <c r="G1905" i="6"/>
  <c r="H1905" i="6"/>
  <c r="A1906" i="6"/>
  <c r="B1906" i="6"/>
  <c r="C1906" i="6"/>
  <c r="G1906" i="6"/>
  <c r="H1906" i="6"/>
  <c r="A1907" i="6"/>
  <c r="B1907" i="6"/>
  <c r="C1907" i="6"/>
  <c r="G1907" i="6"/>
  <c r="H1907" i="6"/>
  <c r="A1908" i="6"/>
  <c r="B1908" i="6"/>
  <c r="C1908" i="6"/>
  <c r="G1908" i="6"/>
  <c r="H1908" i="6"/>
  <c r="A1909" i="6"/>
  <c r="B1909" i="6"/>
  <c r="C1909" i="6"/>
  <c r="G1909" i="6"/>
  <c r="H1909" i="6"/>
  <c r="A1910" i="6"/>
  <c r="B1910" i="6"/>
  <c r="C1910" i="6"/>
  <c r="G1910" i="6"/>
  <c r="H1910" i="6"/>
  <c r="A1911" i="6"/>
  <c r="B1911" i="6"/>
  <c r="C1911" i="6"/>
  <c r="G1911" i="6"/>
  <c r="H1911" i="6"/>
  <c r="A1912" i="6"/>
  <c r="B1912" i="6"/>
  <c r="C1912" i="6"/>
  <c r="G1912" i="6"/>
  <c r="H1912" i="6"/>
  <c r="A1913" i="6"/>
  <c r="B1913" i="6"/>
  <c r="C1913" i="6"/>
  <c r="G1913" i="6"/>
  <c r="H1913" i="6"/>
  <c r="A1914" i="6"/>
  <c r="B1914" i="6"/>
  <c r="C1914" i="6"/>
  <c r="G1914" i="6"/>
  <c r="H1914" i="6"/>
  <c r="A1915" i="6"/>
  <c r="B1915" i="6"/>
  <c r="C1915" i="6"/>
  <c r="G1915" i="6"/>
  <c r="H1915" i="6"/>
  <c r="A1916" i="6"/>
  <c r="B1916" i="6"/>
  <c r="C1916" i="6"/>
  <c r="G1916" i="6"/>
  <c r="H1916" i="6"/>
  <c r="A1917" i="6"/>
  <c r="B1917" i="6"/>
  <c r="C1917" i="6"/>
  <c r="G1917" i="6"/>
  <c r="H1917" i="6"/>
  <c r="A1918" i="6"/>
  <c r="B1918" i="6"/>
  <c r="C1918" i="6"/>
  <c r="G1918" i="6"/>
  <c r="H1918" i="6"/>
  <c r="A1919" i="6"/>
  <c r="B1919" i="6"/>
  <c r="C1919" i="6"/>
  <c r="G1919" i="6"/>
  <c r="H1919" i="6"/>
  <c r="A1920" i="6"/>
  <c r="B1920" i="6"/>
  <c r="C1920" i="6"/>
  <c r="G1920" i="6"/>
  <c r="H1920" i="6"/>
  <c r="A1921" i="6"/>
  <c r="B1921" i="6"/>
  <c r="C1921" i="6"/>
  <c r="G1921" i="6"/>
  <c r="H1921" i="6"/>
  <c r="A1922" i="6"/>
  <c r="B1922" i="6"/>
  <c r="C1922" i="6"/>
  <c r="G1922" i="6"/>
  <c r="H1922" i="6"/>
  <c r="A1923" i="6"/>
  <c r="B1923" i="6"/>
  <c r="C1923" i="6"/>
  <c r="G1923" i="6"/>
  <c r="H1923" i="6"/>
  <c r="A1924" i="6"/>
  <c r="B1924" i="6"/>
  <c r="C1924" i="6"/>
  <c r="G1924" i="6"/>
  <c r="H1924" i="6"/>
  <c r="A1925" i="6"/>
  <c r="B1925" i="6"/>
  <c r="C1925" i="6"/>
  <c r="G1925" i="6"/>
  <c r="H1925" i="6"/>
  <c r="A1926" i="6"/>
  <c r="B1926" i="6"/>
  <c r="C1926" i="6"/>
  <c r="G1926" i="6"/>
  <c r="H1926" i="6"/>
  <c r="A1927" i="6"/>
  <c r="B1927" i="6"/>
  <c r="C1927" i="6"/>
  <c r="G1927" i="6"/>
  <c r="H1927" i="6"/>
  <c r="A1928" i="6"/>
  <c r="B1928" i="6"/>
  <c r="C1928" i="6"/>
  <c r="G1928" i="6"/>
  <c r="H1928" i="6"/>
  <c r="A1929" i="6"/>
  <c r="B1929" i="6"/>
  <c r="C1929" i="6"/>
  <c r="G1929" i="6"/>
  <c r="H1929" i="6"/>
  <c r="A1930" i="6"/>
  <c r="B1930" i="6"/>
  <c r="C1930" i="6"/>
  <c r="G1930" i="6"/>
  <c r="H1930" i="6"/>
  <c r="A1931" i="6"/>
  <c r="B1931" i="6"/>
  <c r="C1931" i="6"/>
  <c r="G1931" i="6"/>
  <c r="H1931" i="6"/>
  <c r="A1932" i="6"/>
  <c r="B1932" i="6"/>
  <c r="C1932" i="6"/>
  <c r="G1932" i="6"/>
  <c r="H1932" i="6"/>
  <c r="A1933" i="6"/>
  <c r="B1933" i="6"/>
  <c r="C1933" i="6"/>
  <c r="G1933" i="6"/>
  <c r="H1933" i="6"/>
  <c r="A1934" i="6"/>
  <c r="B1934" i="6"/>
  <c r="C1934" i="6"/>
  <c r="G1934" i="6"/>
  <c r="H1934" i="6"/>
  <c r="A1935" i="6"/>
  <c r="B1935" i="6"/>
  <c r="C1935" i="6"/>
  <c r="G1935" i="6"/>
  <c r="H1935" i="6"/>
  <c r="A1936" i="6"/>
  <c r="B1936" i="6"/>
  <c r="C1936" i="6"/>
  <c r="G1936" i="6"/>
  <c r="H1936" i="6"/>
  <c r="A1937" i="6"/>
  <c r="B1937" i="6"/>
  <c r="C1937" i="6"/>
  <c r="G1937" i="6"/>
  <c r="H1937" i="6"/>
  <c r="A1938" i="6"/>
  <c r="B1938" i="6"/>
  <c r="C1938" i="6"/>
  <c r="G1938" i="6"/>
  <c r="H1938" i="6"/>
  <c r="A1939" i="6"/>
  <c r="B1939" i="6"/>
  <c r="C1939" i="6"/>
  <c r="G1939" i="6"/>
  <c r="H1939" i="6"/>
  <c r="A1940" i="6"/>
  <c r="B1940" i="6"/>
  <c r="C1940" i="6"/>
  <c r="G1940" i="6"/>
  <c r="H1940" i="6"/>
  <c r="A1941" i="6"/>
  <c r="B1941" i="6"/>
  <c r="C1941" i="6"/>
  <c r="G1941" i="6"/>
  <c r="H1941" i="6"/>
  <c r="A1942" i="6"/>
  <c r="B1942" i="6"/>
  <c r="C1942" i="6"/>
  <c r="G1942" i="6"/>
  <c r="H1942" i="6"/>
  <c r="A1943" i="6"/>
  <c r="B1943" i="6"/>
  <c r="C1943" i="6"/>
  <c r="G1943" i="6"/>
  <c r="H1943" i="6"/>
  <c r="A1944" i="6"/>
  <c r="B1944" i="6"/>
  <c r="C1944" i="6"/>
  <c r="G1944" i="6"/>
  <c r="H1944" i="6"/>
  <c r="A1945" i="6"/>
  <c r="B1945" i="6"/>
  <c r="C1945" i="6"/>
  <c r="G1945" i="6"/>
  <c r="H1945" i="6"/>
  <c r="A1946" i="6"/>
  <c r="B1946" i="6"/>
  <c r="C1946" i="6"/>
  <c r="G1946" i="6"/>
  <c r="H1946" i="6"/>
  <c r="A1947" i="6"/>
  <c r="B1947" i="6"/>
  <c r="C1947" i="6"/>
  <c r="G1947" i="6"/>
  <c r="H1947" i="6"/>
  <c r="A1948" i="6"/>
  <c r="B1948" i="6"/>
  <c r="C1948" i="6"/>
  <c r="G1948" i="6"/>
  <c r="H1948" i="6"/>
  <c r="A1949" i="6"/>
  <c r="B1949" i="6"/>
  <c r="C1949" i="6"/>
  <c r="G1949" i="6"/>
  <c r="H1949" i="6"/>
  <c r="A1950" i="6"/>
  <c r="B1950" i="6"/>
  <c r="C1950" i="6"/>
  <c r="G1950" i="6"/>
  <c r="H1950" i="6"/>
  <c r="A1951" i="6"/>
  <c r="B1951" i="6"/>
  <c r="C1951" i="6"/>
  <c r="G1951" i="6"/>
  <c r="H1951" i="6"/>
  <c r="A1952" i="6"/>
  <c r="B1952" i="6"/>
  <c r="C1952" i="6"/>
  <c r="G1952" i="6"/>
  <c r="H1952" i="6"/>
  <c r="A1953" i="6"/>
  <c r="B1953" i="6"/>
  <c r="C1953" i="6"/>
  <c r="G1953" i="6"/>
  <c r="H1953" i="6"/>
  <c r="A1954" i="6"/>
  <c r="B1954" i="6"/>
  <c r="C1954" i="6"/>
  <c r="G1954" i="6"/>
  <c r="H1954" i="6"/>
  <c r="A1955" i="6"/>
  <c r="B1955" i="6"/>
  <c r="C1955" i="6"/>
  <c r="G1955" i="6"/>
  <c r="H1955" i="6"/>
  <c r="A1956" i="6"/>
  <c r="B1956" i="6"/>
  <c r="C1956" i="6"/>
  <c r="G1956" i="6"/>
  <c r="H1956" i="6"/>
  <c r="A1957" i="6"/>
  <c r="B1957" i="6"/>
  <c r="C1957" i="6"/>
  <c r="G1957" i="6"/>
  <c r="H1957" i="6"/>
  <c r="A1958" i="6"/>
  <c r="B1958" i="6"/>
  <c r="C1958" i="6"/>
  <c r="G1958" i="6"/>
  <c r="H1958" i="6"/>
  <c r="A1959" i="6"/>
  <c r="B1959" i="6"/>
  <c r="C1959" i="6"/>
  <c r="G1959" i="6"/>
  <c r="H1959" i="6"/>
  <c r="A1960" i="6"/>
  <c r="B1960" i="6"/>
  <c r="C1960" i="6"/>
  <c r="G1960" i="6"/>
  <c r="H1960" i="6"/>
  <c r="A1961" i="6"/>
  <c r="B1961" i="6"/>
  <c r="C1961" i="6"/>
  <c r="G1961" i="6"/>
  <c r="H1961" i="6"/>
  <c r="A1962" i="6"/>
  <c r="B1962" i="6"/>
  <c r="C1962" i="6"/>
  <c r="G1962" i="6"/>
  <c r="H1962" i="6"/>
  <c r="A1963" i="6"/>
  <c r="B1963" i="6"/>
  <c r="C1963" i="6"/>
  <c r="G1963" i="6"/>
  <c r="H1963" i="6"/>
  <c r="A1964" i="6"/>
  <c r="B1964" i="6"/>
  <c r="C1964" i="6"/>
  <c r="G1964" i="6"/>
  <c r="H1964" i="6"/>
  <c r="A1965" i="6"/>
  <c r="B1965" i="6"/>
  <c r="C1965" i="6"/>
  <c r="G1965" i="6"/>
  <c r="H1965" i="6"/>
  <c r="A1966" i="6"/>
  <c r="B1966" i="6"/>
  <c r="C1966" i="6"/>
  <c r="G1966" i="6"/>
  <c r="H1966" i="6"/>
  <c r="A1967" i="6"/>
  <c r="B1967" i="6"/>
  <c r="C1967" i="6"/>
  <c r="G1967" i="6"/>
  <c r="H1967" i="6"/>
  <c r="A1968" i="6"/>
  <c r="B1968" i="6"/>
  <c r="C1968" i="6"/>
  <c r="G1968" i="6"/>
  <c r="H1968" i="6"/>
  <c r="A1969" i="6"/>
  <c r="B1969" i="6"/>
  <c r="C1969" i="6"/>
  <c r="G1969" i="6"/>
  <c r="H1969" i="6"/>
  <c r="A1970" i="6"/>
  <c r="B1970" i="6"/>
  <c r="C1970" i="6"/>
  <c r="G1970" i="6"/>
  <c r="H1970" i="6"/>
  <c r="A1971" i="6"/>
  <c r="B1971" i="6"/>
  <c r="C1971" i="6"/>
  <c r="G1971" i="6"/>
  <c r="H1971" i="6"/>
  <c r="A1972" i="6"/>
  <c r="B1972" i="6"/>
  <c r="C1972" i="6"/>
  <c r="G1972" i="6"/>
  <c r="H1972" i="6"/>
  <c r="A1973" i="6"/>
  <c r="B1973" i="6"/>
  <c r="C1973" i="6"/>
  <c r="G1973" i="6"/>
  <c r="H1973" i="6"/>
  <c r="A1974" i="6"/>
  <c r="B1974" i="6"/>
  <c r="C1974" i="6"/>
  <c r="G1974" i="6"/>
  <c r="H1974" i="6"/>
  <c r="A1975" i="6"/>
  <c r="B1975" i="6"/>
  <c r="C1975" i="6"/>
  <c r="G1975" i="6"/>
  <c r="H1975" i="6"/>
  <c r="A1976" i="6"/>
  <c r="B1976" i="6"/>
  <c r="C1976" i="6"/>
  <c r="G1976" i="6"/>
  <c r="H1976" i="6"/>
  <c r="A1977" i="6"/>
  <c r="B1977" i="6"/>
  <c r="C1977" i="6"/>
  <c r="G1977" i="6"/>
  <c r="H1977" i="6"/>
  <c r="A1978" i="6"/>
  <c r="B1978" i="6"/>
  <c r="C1978" i="6"/>
  <c r="G1978" i="6"/>
  <c r="H1978" i="6"/>
  <c r="A1979" i="6"/>
  <c r="B1979" i="6"/>
  <c r="C1979" i="6"/>
  <c r="G1979" i="6"/>
  <c r="H1979" i="6"/>
  <c r="A1980" i="6"/>
  <c r="B1980" i="6"/>
  <c r="C1980" i="6"/>
  <c r="G1980" i="6"/>
  <c r="H1980" i="6"/>
  <c r="A1981" i="6"/>
  <c r="B1981" i="6"/>
  <c r="C1981" i="6"/>
  <c r="G1981" i="6"/>
  <c r="H1981" i="6"/>
  <c r="A1982" i="6"/>
  <c r="B1982" i="6"/>
  <c r="C1982" i="6"/>
  <c r="G1982" i="6"/>
  <c r="H1982" i="6"/>
  <c r="A1983" i="6"/>
  <c r="B1983" i="6"/>
  <c r="C1983" i="6"/>
  <c r="G1983" i="6"/>
  <c r="H1983" i="6"/>
  <c r="A1984" i="6"/>
  <c r="B1984" i="6"/>
  <c r="C1984" i="6"/>
  <c r="G1984" i="6"/>
  <c r="H1984" i="6"/>
  <c r="A1985" i="6"/>
  <c r="B1985" i="6"/>
  <c r="C1985" i="6"/>
  <c r="G1985" i="6"/>
  <c r="H1985" i="6"/>
  <c r="A1986" i="6"/>
  <c r="B1986" i="6"/>
  <c r="C1986" i="6"/>
  <c r="G1986" i="6"/>
  <c r="H1986" i="6"/>
  <c r="A1987" i="6"/>
  <c r="B1987" i="6"/>
  <c r="C1987" i="6"/>
  <c r="G1987" i="6"/>
  <c r="H1987" i="6"/>
  <c r="A1988" i="6"/>
  <c r="B1988" i="6"/>
  <c r="C1988" i="6"/>
  <c r="G1988" i="6"/>
  <c r="H1988" i="6"/>
  <c r="A1989" i="6"/>
  <c r="B1989" i="6"/>
  <c r="C1989" i="6"/>
  <c r="G1989" i="6"/>
  <c r="H1989" i="6"/>
  <c r="A1990" i="6"/>
  <c r="B1990" i="6"/>
  <c r="C1990" i="6"/>
  <c r="G1990" i="6"/>
  <c r="H1990" i="6"/>
  <c r="A1991" i="6"/>
  <c r="B1991" i="6"/>
  <c r="C1991" i="6"/>
  <c r="G1991" i="6"/>
  <c r="H1991" i="6"/>
  <c r="A1992" i="6"/>
  <c r="B1992" i="6"/>
  <c r="C1992" i="6"/>
  <c r="G1992" i="6"/>
  <c r="H1992" i="6"/>
  <c r="A1993" i="6"/>
  <c r="B1993" i="6"/>
  <c r="C1993" i="6"/>
  <c r="G1993" i="6"/>
  <c r="H1993" i="6"/>
  <c r="A1994" i="6"/>
  <c r="B1994" i="6"/>
  <c r="C1994" i="6"/>
  <c r="G1994" i="6"/>
  <c r="H1994" i="6"/>
  <c r="A1995" i="6"/>
  <c r="B1995" i="6"/>
  <c r="C1995" i="6"/>
  <c r="G1995" i="6"/>
  <c r="H1995" i="6"/>
  <c r="A1996" i="6"/>
  <c r="B1996" i="6"/>
  <c r="C1996" i="6"/>
  <c r="G1996" i="6"/>
  <c r="H1996" i="6"/>
  <c r="A1997" i="6"/>
  <c r="B1997" i="6"/>
  <c r="C1997" i="6"/>
  <c r="G1997" i="6"/>
  <c r="H1997" i="6"/>
  <c r="A1998" i="6"/>
  <c r="B1998" i="6"/>
  <c r="C1998" i="6"/>
  <c r="G1998" i="6"/>
  <c r="H1998" i="6"/>
  <c r="A1999" i="6"/>
  <c r="B1999" i="6"/>
  <c r="C1999" i="6"/>
  <c r="G1999" i="6"/>
  <c r="H1999" i="6"/>
  <c r="A2000" i="6"/>
  <c r="B2000" i="6"/>
  <c r="C2000" i="6"/>
  <c r="G2000" i="6"/>
  <c r="H2000" i="6"/>
  <c r="A2001" i="6"/>
  <c r="B2001" i="6"/>
  <c r="C2001" i="6"/>
  <c r="G2001" i="6"/>
  <c r="H2001" i="6"/>
  <c r="A2002" i="6"/>
  <c r="B2002" i="6"/>
  <c r="C2002" i="6"/>
  <c r="G2002" i="6"/>
  <c r="H2002" i="6"/>
  <c r="A2003" i="6"/>
  <c r="B2003" i="6"/>
  <c r="C2003" i="6"/>
  <c r="G2003" i="6"/>
  <c r="H2003" i="6"/>
  <c r="A2004" i="6"/>
  <c r="B2004" i="6"/>
  <c r="C2004" i="6"/>
  <c r="G2004" i="6"/>
  <c r="H2004" i="6"/>
  <c r="A2005" i="6"/>
  <c r="B2005" i="6"/>
  <c r="C2005" i="6"/>
  <c r="G2005" i="6"/>
  <c r="H2005" i="6"/>
  <c r="A2006" i="6"/>
  <c r="B2006" i="6"/>
  <c r="C2006" i="6"/>
  <c r="G2006" i="6"/>
  <c r="H2006" i="6"/>
  <c r="A2007" i="6"/>
  <c r="B2007" i="6"/>
  <c r="C2007" i="6"/>
  <c r="G2007" i="6"/>
  <c r="H2007" i="6"/>
  <c r="A2008" i="6"/>
  <c r="B2008" i="6"/>
  <c r="C2008" i="6"/>
  <c r="G2008" i="6"/>
  <c r="H2008" i="6"/>
  <c r="A2009" i="6"/>
  <c r="B2009" i="6"/>
  <c r="C2009" i="6"/>
  <c r="G2009" i="6"/>
  <c r="H2009" i="6"/>
  <c r="A2010" i="6"/>
  <c r="B2010" i="6"/>
  <c r="C2010" i="6"/>
  <c r="G2010" i="6"/>
  <c r="H2010" i="6"/>
  <c r="A2011" i="6"/>
  <c r="B2011" i="6"/>
  <c r="C2011" i="6"/>
  <c r="G2011" i="6"/>
  <c r="H2011" i="6"/>
  <c r="A2012" i="6"/>
  <c r="B2012" i="6"/>
  <c r="C2012" i="6"/>
  <c r="G2012" i="6"/>
  <c r="H2012" i="6"/>
  <c r="A2013" i="6"/>
  <c r="B2013" i="6"/>
  <c r="C2013" i="6"/>
  <c r="G2013" i="6"/>
  <c r="H2013" i="6"/>
  <c r="A2014" i="6"/>
  <c r="B2014" i="6"/>
  <c r="C2014" i="6"/>
  <c r="G2014" i="6"/>
  <c r="H2014" i="6"/>
  <c r="A2015" i="6"/>
  <c r="B2015" i="6"/>
  <c r="C2015" i="6"/>
  <c r="G2015" i="6"/>
  <c r="H2015" i="6"/>
  <c r="A2016" i="6"/>
  <c r="B2016" i="6"/>
  <c r="C2016" i="6"/>
  <c r="G2016" i="6"/>
  <c r="H2016" i="6"/>
  <c r="A2017" i="6"/>
  <c r="B2017" i="6"/>
  <c r="C2017" i="6"/>
  <c r="G2017" i="6"/>
  <c r="H2017" i="6"/>
  <c r="A2018" i="6"/>
  <c r="B2018" i="6"/>
  <c r="C2018" i="6"/>
  <c r="G2018" i="6"/>
  <c r="H2018" i="6"/>
  <c r="A2019" i="6"/>
  <c r="B2019" i="6"/>
  <c r="C2019" i="6"/>
  <c r="G2019" i="6"/>
  <c r="H2019" i="6"/>
  <c r="A2020" i="6"/>
  <c r="B2020" i="6"/>
  <c r="C2020" i="6"/>
  <c r="G2020" i="6"/>
  <c r="H2020" i="6"/>
  <c r="A2021" i="6"/>
  <c r="B2021" i="6"/>
  <c r="C2021" i="6"/>
  <c r="G2021" i="6"/>
  <c r="H2021" i="6"/>
  <c r="A2022" i="6"/>
  <c r="B2022" i="6"/>
  <c r="C2022" i="6"/>
  <c r="G2022" i="6"/>
  <c r="H2022" i="6"/>
  <c r="A2023" i="6"/>
  <c r="B2023" i="6"/>
  <c r="C2023" i="6"/>
  <c r="G2023" i="6"/>
  <c r="H2023" i="6"/>
  <c r="A2024" i="6"/>
  <c r="B2024" i="6"/>
  <c r="C2024" i="6"/>
  <c r="G2024" i="6"/>
  <c r="H2024" i="6"/>
  <c r="A2025" i="6"/>
  <c r="B2025" i="6"/>
  <c r="C2025" i="6"/>
  <c r="G2025" i="6"/>
  <c r="H2025" i="6"/>
  <c r="A2026" i="6"/>
  <c r="B2026" i="6"/>
  <c r="C2026" i="6"/>
  <c r="G2026" i="6"/>
  <c r="H2026" i="6"/>
  <c r="A2027" i="6"/>
  <c r="B2027" i="6"/>
  <c r="C2027" i="6"/>
  <c r="G2027" i="6"/>
  <c r="H2027" i="6"/>
  <c r="A2028" i="6"/>
  <c r="B2028" i="6"/>
  <c r="C2028" i="6"/>
  <c r="G2028" i="6"/>
  <c r="H2028" i="6"/>
  <c r="A2029" i="6"/>
  <c r="B2029" i="6"/>
  <c r="C2029" i="6"/>
  <c r="G2029" i="6"/>
  <c r="H2029" i="6"/>
  <c r="A2030" i="6"/>
  <c r="B2030" i="6"/>
  <c r="C2030" i="6"/>
  <c r="G2030" i="6"/>
  <c r="H2030" i="6"/>
  <c r="A2031" i="6"/>
  <c r="B2031" i="6"/>
  <c r="C2031" i="6"/>
  <c r="G2031" i="6"/>
  <c r="H2031" i="6"/>
  <c r="A2032" i="6"/>
  <c r="B2032" i="6"/>
  <c r="C2032" i="6"/>
  <c r="G2032" i="6"/>
  <c r="H2032" i="6"/>
  <c r="A2033" i="6"/>
  <c r="B2033" i="6"/>
  <c r="C2033" i="6"/>
  <c r="G2033" i="6"/>
  <c r="H2033" i="6"/>
  <c r="A2034" i="6"/>
  <c r="B2034" i="6"/>
  <c r="C2034" i="6"/>
  <c r="G2034" i="6"/>
  <c r="H2034" i="6"/>
  <c r="A2035" i="6"/>
  <c r="B2035" i="6"/>
  <c r="C2035" i="6"/>
  <c r="G2035" i="6"/>
  <c r="H2035" i="6"/>
  <c r="A2036" i="6"/>
  <c r="B2036" i="6"/>
  <c r="C2036" i="6"/>
  <c r="G2036" i="6"/>
  <c r="H2036" i="6"/>
  <c r="A2037" i="6"/>
  <c r="B2037" i="6"/>
  <c r="C2037" i="6"/>
  <c r="G2037" i="6"/>
  <c r="H2037" i="6"/>
  <c r="A2038" i="6"/>
  <c r="B2038" i="6"/>
  <c r="C2038" i="6"/>
  <c r="G2038" i="6"/>
  <c r="H2038" i="6"/>
  <c r="A2039" i="6"/>
  <c r="B2039" i="6"/>
  <c r="C2039" i="6"/>
  <c r="G2039" i="6"/>
  <c r="H2039" i="6"/>
  <c r="A2040" i="6"/>
  <c r="B2040" i="6"/>
  <c r="C2040" i="6"/>
  <c r="G2040" i="6"/>
  <c r="H2040" i="6"/>
  <c r="A2041" i="6"/>
  <c r="B2041" i="6"/>
  <c r="C2041" i="6"/>
  <c r="G2041" i="6"/>
  <c r="H2041" i="6"/>
  <c r="A2042" i="6"/>
  <c r="B2042" i="6"/>
  <c r="C2042" i="6"/>
  <c r="H2042" i="6"/>
  <c r="A2043" i="6"/>
  <c r="B2043" i="6"/>
  <c r="C2043" i="6"/>
  <c r="H2043" i="6"/>
  <c r="A2044" i="6"/>
  <c r="B2044" i="6"/>
  <c r="C2044" i="6"/>
  <c r="H2044" i="6"/>
  <c r="A2045" i="6"/>
  <c r="B2045" i="6"/>
  <c r="C2045" i="6"/>
  <c r="H2045" i="6"/>
  <c r="A2046" i="6"/>
  <c r="B2046" i="6"/>
  <c r="C2046" i="6"/>
  <c r="H2046" i="6"/>
  <c r="A2047" i="6"/>
  <c r="B2047" i="6"/>
  <c r="C2047" i="6"/>
  <c r="H2047" i="6"/>
  <c r="A2048" i="6"/>
  <c r="B2048" i="6"/>
  <c r="C2048" i="6"/>
  <c r="H2048" i="6"/>
  <c r="A2049" i="6"/>
  <c r="B2049" i="6"/>
  <c r="C2049" i="6"/>
  <c r="H2049" i="6"/>
  <c r="A2050" i="6"/>
  <c r="B2050" i="6"/>
  <c r="C2050" i="6"/>
  <c r="H2050" i="6"/>
  <c r="A2051" i="6"/>
  <c r="B2051" i="6"/>
  <c r="C2051" i="6"/>
  <c r="H2051" i="6"/>
  <c r="A2052" i="6"/>
  <c r="B2052" i="6"/>
  <c r="C2052" i="6"/>
  <c r="H2052" i="6"/>
  <c r="A2053" i="6"/>
  <c r="B2053" i="6"/>
  <c r="C2053" i="6"/>
  <c r="H2053" i="6"/>
  <c r="A2054" i="6"/>
  <c r="B2054" i="6"/>
  <c r="C2054" i="6"/>
  <c r="H2054" i="6"/>
  <c r="A2055" i="6"/>
  <c r="B2055" i="6"/>
  <c r="C2055" i="6"/>
  <c r="H2055" i="6"/>
  <c r="A2056" i="6"/>
  <c r="B2056" i="6"/>
  <c r="C2056" i="6"/>
  <c r="H2056" i="6"/>
  <c r="A2057" i="6"/>
  <c r="B2057" i="6"/>
  <c r="C2057" i="6"/>
  <c r="H2057" i="6"/>
  <c r="A2058" i="6"/>
  <c r="B2058" i="6"/>
  <c r="C2058" i="6"/>
  <c r="H2058" i="6"/>
  <c r="A2059" i="6"/>
  <c r="B2059" i="6"/>
  <c r="C2059" i="6"/>
  <c r="H2059" i="6"/>
  <c r="A2060" i="6"/>
  <c r="B2060" i="6"/>
  <c r="C2060" i="6"/>
  <c r="H2060" i="6"/>
  <c r="A2061" i="6"/>
  <c r="B2061" i="6"/>
  <c r="C2061" i="6"/>
  <c r="H2061" i="6"/>
  <c r="A2062" i="6"/>
  <c r="B2062" i="6"/>
  <c r="C2062" i="6"/>
  <c r="H2062" i="6"/>
  <c r="A2063" i="6"/>
  <c r="B2063" i="6"/>
  <c r="C2063" i="6"/>
  <c r="H2063" i="6"/>
  <c r="A2064" i="6"/>
  <c r="B2064" i="6"/>
  <c r="C2064" i="6"/>
  <c r="H2064" i="6"/>
  <c r="A2065" i="6"/>
  <c r="B2065" i="6"/>
  <c r="C2065" i="6"/>
  <c r="H2065" i="6"/>
  <c r="A2066" i="6"/>
  <c r="B2066" i="6"/>
  <c r="C2066" i="6"/>
  <c r="H2066" i="6"/>
  <c r="A2067" i="6"/>
  <c r="B2067" i="6"/>
  <c r="C2067" i="6"/>
  <c r="H2067" i="6"/>
  <c r="A2068" i="6"/>
  <c r="B2068" i="6"/>
  <c r="C2068" i="6"/>
  <c r="H2068" i="6"/>
  <c r="A2069" i="6"/>
  <c r="B2069" i="6"/>
  <c r="C2069" i="6"/>
  <c r="H2069" i="6"/>
  <c r="A2070" i="6"/>
  <c r="B2070" i="6"/>
  <c r="C2070" i="6"/>
  <c r="H2070" i="6"/>
  <c r="A2071" i="6"/>
  <c r="B2071" i="6"/>
  <c r="C2071" i="6"/>
  <c r="H2071" i="6"/>
  <c r="A2072" i="6"/>
  <c r="B2072" i="6"/>
  <c r="C2072" i="6"/>
  <c r="H2072" i="6"/>
  <c r="A2073" i="6"/>
  <c r="B2073" i="6"/>
  <c r="C2073" i="6"/>
  <c r="H2073" i="6"/>
  <c r="A2074" i="6"/>
  <c r="B2074" i="6"/>
  <c r="C2074" i="6"/>
  <c r="H2074" i="6"/>
  <c r="A2075" i="6"/>
  <c r="B2075" i="6"/>
  <c r="C2075" i="6"/>
  <c r="H2075" i="6"/>
  <c r="A2076" i="6"/>
  <c r="B2076" i="6"/>
  <c r="C2076" i="6"/>
  <c r="H2076" i="6"/>
  <c r="A2077" i="6"/>
  <c r="B2077" i="6"/>
  <c r="C2077" i="6"/>
  <c r="H2077" i="6"/>
  <c r="A2078" i="6"/>
  <c r="B2078" i="6"/>
  <c r="C2078" i="6"/>
  <c r="H2078" i="6"/>
  <c r="A2079" i="6"/>
  <c r="B2079" i="6"/>
  <c r="C2079" i="6"/>
  <c r="H2079" i="6"/>
  <c r="A2080" i="6"/>
  <c r="B2080" i="6"/>
  <c r="C2080" i="6"/>
  <c r="H2080" i="6"/>
  <c r="A2081" i="6"/>
  <c r="B2081" i="6"/>
  <c r="C2081" i="6"/>
  <c r="H2081" i="6"/>
  <c r="A2082" i="6"/>
  <c r="B2082" i="6"/>
  <c r="C2082" i="6"/>
  <c r="H2082" i="6"/>
  <c r="A2083" i="6"/>
  <c r="B2083" i="6"/>
  <c r="C2083" i="6"/>
  <c r="H2083" i="6"/>
  <c r="A2084" i="6"/>
  <c r="B2084" i="6"/>
  <c r="C2084" i="6"/>
  <c r="H2084" i="6"/>
  <c r="A2085" i="6"/>
  <c r="B2085" i="6"/>
  <c r="C2085" i="6"/>
  <c r="H2085" i="6"/>
  <c r="A2086" i="6"/>
  <c r="B2086" i="6"/>
  <c r="C2086" i="6"/>
  <c r="H2086" i="6"/>
  <c r="A2087" i="6"/>
  <c r="B2087" i="6"/>
  <c r="C2087" i="6"/>
  <c r="H2087" i="6"/>
  <c r="A2088" i="6"/>
  <c r="B2088" i="6"/>
  <c r="C2088" i="6"/>
  <c r="H2088" i="6"/>
  <c r="A2089" i="6"/>
  <c r="B2089" i="6"/>
  <c r="C2089" i="6"/>
  <c r="H2089" i="6"/>
  <c r="A2090" i="6"/>
  <c r="B2090" i="6"/>
  <c r="C2090" i="6"/>
  <c r="H2090" i="6"/>
  <c r="A2091" i="6"/>
  <c r="B2091" i="6"/>
  <c r="C2091" i="6"/>
  <c r="H2091" i="6"/>
  <c r="A2092" i="6"/>
  <c r="B2092" i="6"/>
  <c r="C2092" i="6"/>
  <c r="H2092" i="6"/>
  <c r="A2093" i="6"/>
  <c r="B2093" i="6"/>
  <c r="C2093" i="6"/>
  <c r="H2093" i="6"/>
  <c r="A2094" i="6"/>
  <c r="B2094" i="6"/>
  <c r="C2094" i="6"/>
  <c r="H2094" i="6"/>
  <c r="A2095" i="6"/>
  <c r="B2095" i="6"/>
  <c r="C2095" i="6"/>
  <c r="H2095" i="6"/>
  <c r="A2096" i="6"/>
  <c r="B2096" i="6"/>
  <c r="C2096" i="6"/>
  <c r="H2096" i="6"/>
  <c r="A2097" i="6"/>
  <c r="B2097" i="6"/>
  <c r="C2097" i="6"/>
  <c r="H2097" i="6"/>
  <c r="A2098" i="6"/>
  <c r="B2098" i="6"/>
  <c r="C2098" i="6"/>
  <c r="H2098" i="6"/>
  <c r="A2099" i="6"/>
  <c r="B2099" i="6"/>
  <c r="C2099" i="6"/>
  <c r="H2099" i="6"/>
  <c r="A2100" i="6"/>
  <c r="B2100" i="6"/>
  <c r="C2100" i="6"/>
  <c r="H2100" i="6"/>
  <c r="A2101" i="6"/>
  <c r="B2101" i="6"/>
  <c r="C2101" i="6"/>
  <c r="H2101" i="6"/>
  <c r="A2102" i="6"/>
  <c r="B2102" i="6"/>
  <c r="C2102" i="6"/>
  <c r="H2102" i="6"/>
  <c r="A2103" i="6"/>
  <c r="B2103" i="6"/>
  <c r="C2103" i="6"/>
  <c r="H2103" i="6"/>
  <c r="A2104" i="6"/>
  <c r="B2104" i="6"/>
  <c r="C2104" i="6"/>
  <c r="H2104" i="6"/>
  <c r="A2105" i="6"/>
  <c r="B2105" i="6"/>
  <c r="C2105" i="6"/>
  <c r="H2105" i="6"/>
  <c r="A2106" i="6"/>
  <c r="B2106" i="6"/>
  <c r="C2106" i="6"/>
  <c r="H2106" i="6"/>
  <c r="A2107" i="6"/>
  <c r="B2107" i="6"/>
  <c r="C2107" i="6"/>
  <c r="H2107" i="6"/>
  <c r="A2108" i="6"/>
  <c r="B2108" i="6"/>
  <c r="C2108" i="6"/>
  <c r="H2108" i="6"/>
  <c r="A2109" i="6"/>
  <c r="B2109" i="6"/>
  <c r="C2109" i="6"/>
  <c r="H2109" i="6"/>
  <c r="A2110" i="6"/>
  <c r="B2110" i="6"/>
  <c r="C2110" i="6"/>
  <c r="H2110" i="6"/>
  <c r="A2111" i="6"/>
  <c r="B2111" i="6"/>
  <c r="C2111" i="6"/>
  <c r="H2111" i="6"/>
  <c r="A2112" i="6"/>
  <c r="B2112" i="6"/>
  <c r="C2112" i="6"/>
  <c r="H2112" i="6"/>
  <c r="A2113" i="6"/>
  <c r="B2113" i="6"/>
  <c r="C2113" i="6"/>
  <c r="H2113" i="6"/>
  <c r="A2114" i="6"/>
  <c r="B2114" i="6"/>
  <c r="C2114" i="6"/>
  <c r="H2114" i="6"/>
  <c r="A2115" i="6"/>
  <c r="B2115" i="6"/>
  <c r="C2115" i="6"/>
  <c r="H2115" i="6"/>
  <c r="A2116" i="6"/>
  <c r="B2116" i="6"/>
  <c r="C2116" i="6"/>
  <c r="H2116" i="6"/>
  <c r="A2117" i="6"/>
  <c r="B2117" i="6"/>
  <c r="C2117" i="6"/>
  <c r="H2117" i="6"/>
  <c r="A2118" i="6"/>
  <c r="B2118" i="6"/>
  <c r="C2118" i="6"/>
  <c r="H2118" i="6"/>
  <c r="A2119" i="6"/>
  <c r="B2119" i="6"/>
  <c r="C2119" i="6"/>
  <c r="H2119" i="6"/>
  <c r="A2120" i="6"/>
  <c r="B2120" i="6"/>
  <c r="C2120" i="6"/>
  <c r="H2120" i="6"/>
  <c r="A2121" i="6"/>
  <c r="B2121" i="6"/>
  <c r="C2121" i="6"/>
  <c r="H2121" i="6"/>
  <c r="A2122" i="6"/>
  <c r="B2122" i="6"/>
  <c r="C2122" i="6"/>
  <c r="H2122" i="6"/>
  <c r="A2123" i="6"/>
  <c r="B2123" i="6"/>
  <c r="C2123" i="6"/>
  <c r="H2123" i="6"/>
  <c r="A2124" i="6"/>
  <c r="B2124" i="6"/>
  <c r="C2124" i="6"/>
  <c r="H2124" i="6"/>
  <c r="A2125" i="6"/>
  <c r="B2125" i="6"/>
  <c r="C2125" i="6"/>
  <c r="H2125" i="6"/>
  <c r="A2126" i="6"/>
  <c r="B2126" i="6"/>
  <c r="C2126" i="6"/>
  <c r="H2126" i="6"/>
  <c r="A2127" i="6"/>
  <c r="B2127" i="6"/>
  <c r="C2127" i="6"/>
  <c r="H2127" i="6"/>
  <c r="A2128" i="6"/>
  <c r="B2128" i="6"/>
  <c r="C2128" i="6"/>
  <c r="H2128" i="6"/>
  <c r="A2129" i="6"/>
  <c r="B2129" i="6"/>
  <c r="C2129" i="6"/>
  <c r="H2129" i="6"/>
  <c r="A2130" i="6"/>
  <c r="B2130" i="6"/>
  <c r="C2130" i="6"/>
  <c r="H2130" i="6"/>
  <c r="A2131" i="6"/>
  <c r="B2131" i="6"/>
  <c r="C2131" i="6"/>
  <c r="H2131" i="6"/>
  <c r="A2132" i="6"/>
  <c r="B2132" i="6"/>
  <c r="C2132" i="6"/>
  <c r="H2132" i="6"/>
  <c r="A2133" i="6"/>
  <c r="B2133" i="6"/>
  <c r="C2133" i="6"/>
  <c r="H2133" i="6"/>
  <c r="A2134" i="6"/>
  <c r="B2134" i="6"/>
  <c r="C2134" i="6"/>
  <c r="H2134" i="6"/>
  <c r="A2135" i="6"/>
  <c r="B2135" i="6"/>
  <c r="C2135" i="6"/>
  <c r="H2135" i="6"/>
  <c r="A2136" i="6"/>
  <c r="B2136" i="6"/>
  <c r="C2136" i="6"/>
  <c r="H2136" i="6"/>
  <c r="A2137" i="6"/>
  <c r="B2137" i="6"/>
  <c r="C2137" i="6"/>
  <c r="H2137" i="6"/>
  <c r="A2138" i="6"/>
  <c r="B2138" i="6"/>
  <c r="C2138" i="6"/>
  <c r="H2138" i="6"/>
  <c r="A2139" i="6"/>
  <c r="B2139" i="6"/>
  <c r="C2139" i="6"/>
  <c r="H2139" i="6"/>
  <c r="A2140" i="6"/>
  <c r="B2140" i="6"/>
  <c r="C2140" i="6"/>
  <c r="H2140" i="6"/>
  <c r="A2141" i="6"/>
  <c r="B2141" i="6"/>
  <c r="C2141" i="6"/>
  <c r="H2141" i="6"/>
  <c r="A2142" i="6"/>
  <c r="B2142" i="6"/>
  <c r="C2142" i="6"/>
  <c r="H2142" i="6"/>
  <c r="A2143" i="6"/>
  <c r="B2143" i="6"/>
  <c r="C2143" i="6"/>
  <c r="H2143" i="6"/>
  <c r="A2144" i="6"/>
  <c r="B2144" i="6"/>
  <c r="C2144" i="6"/>
  <c r="H2144" i="6"/>
  <c r="A2145" i="6"/>
  <c r="B2145" i="6"/>
  <c r="C2145" i="6"/>
  <c r="H2145" i="6"/>
  <c r="A2146" i="6"/>
  <c r="B2146" i="6"/>
  <c r="C2146" i="6"/>
  <c r="H2146" i="6"/>
  <c r="A2147" i="6"/>
  <c r="B2147" i="6"/>
  <c r="C2147" i="6"/>
  <c r="H2147" i="6"/>
  <c r="A2148" i="6"/>
  <c r="B2148" i="6"/>
  <c r="C2148" i="6"/>
  <c r="H2148" i="6"/>
  <c r="A2149" i="6"/>
  <c r="B2149" i="6"/>
  <c r="C2149" i="6"/>
  <c r="H2149" i="6"/>
  <c r="A2150" i="6"/>
  <c r="B2150" i="6"/>
  <c r="C2150" i="6"/>
  <c r="H2150" i="6"/>
  <c r="A2151" i="6"/>
  <c r="B2151" i="6"/>
  <c r="C2151" i="6"/>
  <c r="H2151" i="6"/>
  <c r="A2152" i="6"/>
  <c r="B2152" i="6"/>
  <c r="C2152" i="6"/>
  <c r="H2152" i="6"/>
  <c r="A2153" i="6"/>
  <c r="B2153" i="6"/>
  <c r="C2153" i="6"/>
  <c r="H2153" i="6"/>
  <c r="A2154" i="6"/>
  <c r="B2154" i="6"/>
  <c r="C2154" i="6"/>
  <c r="H2154" i="6"/>
  <c r="A2155" i="6"/>
  <c r="B2155" i="6"/>
  <c r="C2155" i="6"/>
  <c r="H2155" i="6"/>
  <c r="A2156" i="6"/>
  <c r="B2156" i="6"/>
  <c r="C2156" i="6"/>
  <c r="H2156" i="6"/>
  <c r="A2157" i="6"/>
  <c r="B2157" i="6"/>
  <c r="C2157" i="6"/>
  <c r="H2157" i="6"/>
  <c r="A2158" i="6"/>
  <c r="B2158" i="6"/>
  <c r="C2158" i="6"/>
  <c r="H2158" i="6"/>
  <c r="A2159" i="6"/>
  <c r="B2159" i="6"/>
  <c r="C2159" i="6"/>
  <c r="H2159" i="6"/>
  <c r="A2160" i="6"/>
  <c r="B2160" i="6"/>
  <c r="C2160" i="6"/>
  <c r="H2160" i="6"/>
  <c r="A2161" i="6"/>
  <c r="B2161" i="6"/>
  <c r="C2161" i="6"/>
  <c r="H2161" i="6"/>
  <c r="A2162" i="6"/>
  <c r="B2162" i="6"/>
  <c r="C2162" i="6"/>
  <c r="H2162" i="6"/>
  <c r="A2163" i="6"/>
  <c r="B2163" i="6"/>
  <c r="C2163" i="6"/>
  <c r="H2163" i="6"/>
  <c r="A2164" i="6"/>
  <c r="B2164" i="6"/>
  <c r="C2164" i="6"/>
  <c r="H2164" i="6"/>
  <c r="A2165" i="6"/>
  <c r="B2165" i="6"/>
  <c r="C2165" i="6"/>
  <c r="H2165" i="6"/>
  <c r="A2166" i="6"/>
  <c r="B2166" i="6"/>
  <c r="C2166" i="6"/>
  <c r="H2166" i="6"/>
  <c r="A2167" i="6"/>
  <c r="B2167" i="6"/>
  <c r="C2167" i="6"/>
  <c r="H2167" i="6"/>
  <c r="A2168" i="6"/>
  <c r="B2168" i="6"/>
  <c r="C2168" i="6"/>
  <c r="H2168" i="6"/>
  <c r="A2169" i="6"/>
  <c r="B2169" i="6"/>
  <c r="C2169" i="6"/>
  <c r="H2169" i="6"/>
  <c r="A2170" i="6"/>
  <c r="B2170" i="6"/>
  <c r="C2170" i="6"/>
  <c r="H2170" i="6"/>
  <c r="A2171" i="6"/>
  <c r="B2171" i="6"/>
  <c r="C2171" i="6"/>
  <c r="H2171" i="6"/>
  <c r="A2172" i="6"/>
  <c r="B2172" i="6"/>
  <c r="C2172" i="6"/>
  <c r="H2172" i="6"/>
  <c r="A2173" i="6"/>
  <c r="B2173" i="6"/>
  <c r="C2173" i="6"/>
  <c r="H2173" i="6"/>
  <c r="A2174" i="6"/>
  <c r="B2174" i="6"/>
  <c r="C2174" i="6"/>
  <c r="H2174" i="6"/>
  <c r="A2175" i="6"/>
  <c r="B2175" i="6"/>
  <c r="C2175" i="6"/>
  <c r="H2175" i="6"/>
  <c r="A2176" i="6"/>
  <c r="B2176" i="6"/>
  <c r="C2176" i="6"/>
  <c r="H2176" i="6"/>
  <c r="A2177" i="6"/>
  <c r="B2177" i="6"/>
  <c r="C2177" i="6"/>
  <c r="H2177" i="6"/>
  <c r="A2178" i="6"/>
  <c r="B2178" i="6"/>
  <c r="C2178" i="6"/>
  <c r="H2178" i="6"/>
  <c r="A2179" i="6"/>
  <c r="B2179" i="6"/>
  <c r="C2179" i="6"/>
  <c r="H2179" i="6"/>
  <c r="A2180" i="6"/>
  <c r="B2180" i="6"/>
  <c r="C2180" i="6"/>
  <c r="H2180" i="6"/>
  <c r="A2181" i="6"/>
  <c r="B2181" i="6"/>
  <c r="C2181" i="6"/>
  <c r="H2181" i="6"/>
  <c r="A2182" i="6"/>
  <c r="B2182" i="6"/>
  <c r="C2182" i="6"/>
  <c r="H2182" i="6"/>
  <c r="A2183" i="6"/>
  <c r="B2183" i="6"/>
  <c r="C2183" i="6"/>
  <c r="H2183" i="6"/>
  <c r="A2184" i="6"/>
  <c r="B2184" i="6"/>
  <c r="C2184" i="6"/>
  <c r="H2184" i="6"/>
  <c r="A2185" i="6"/>
  <c r="B2185" i="6"/>
  <c r="C2185" i="6"/>
  <c r="H2185" i="6"/>
  <c r="A2186" i="6"/>
  <c r="B2186" i="6"/>
  <c r="C2186" i="6"/>
  <c r="H2186" i="6"/>
  <c r="A2187" i="6"/>
  <c r="B2187" i="6"/>
  <c r="C2187" i="6"/>
  <c r="H2187" i="6"/>
  <c r="A2188" i="6"/>
  <c r="B2188" i="6"/>
  <c r="C2188" i="6"/>
  <c r="H2188" i="6"/>
  <c r="A2189" i="6"/>
  <c r="B2189" i="6"/>
  <c r="C2189" i="6"/>
  <c r="H2189" i="6"/>
  <c r="A2190" i="6"/>
  <c r="B2190" i="6"/>
  <c r="C2190" i="6"/>
  <c r="H2190" i="6"/>
  <c r="A2191" i="6"/>
  <c r="B2191" i="6"/>
  <c r="C2191" i="6"/>
  <c r="H2191" i="6"/>
  <c r="A2192" i="6"/>
  <c r="B2192" i="6"/>
  <c r="C2192" i="6"/>
  <c r="H2192" i="6"/>
  <c r="A2193" i="6"/>
  <c r="B2193" i="6"/>
  <c r="C2193" i="6"/>
  <c r="H2193" i="6"/>
  <c r="A2194" i="6"/>
  <c r="B2194" i="6"/>
  <c r="C2194" i="6"/>
  <c r="H2194" i="6"/>
  <c r="A2195" i="6"/>
  <c r="B2195" i="6"/>
  <c r="C2195" i="6"/>
  <c r="G2195" i="6"/>
  <c r="H2195" i="6"/>
  <c r="A2196" i="6"/>
  <c r="B2196" i="6"/>
  <c r="C2196" i="6"/>
  <c r="G2196" i="6"/>
  <c r="H2196" i="6"/>
  <c r="A2197" i="6"/>
  <c r="B2197" i="6"/>
  <c r="C2197" i="6"/>
  <c r="G2197" i="6"/>
  <c r="H2197" i="6"/>
  <c r="A2198" i="6"/>
  <c r="B2198" i="6"/>
  <c r="C2198" i="6"/>
  <c r="G2198" i="6"/>
  <c r="H2198" i="6"/>
  <c r="A2199" i="6"/>
  <c r="B2199" i="6"/>
  <c r="C2199" i="6"/>
  <c r="G2199" i="6"/>
  <c r="H2199" i="6"/>
  <c r="A2200" i="6"/>
  <c r="B2200" i="6"/>
  <c r="C2200" i="6"/>
  <c r="G2200" i="6"/>
  <c r="H2200" i="6"/>
  <c r="A2201" i="6"/>
  <c r="B2201" i="6"/>
  <c r="C2201" i="6"/>
  <c r="G2201" i="6"/>
  <c r="H2201" i="6"/>
  <c r="A2202" i="6"/>
  <c r="B2202" i="6"/>
  <c r="C2202" i="6"/>
  <c r="G2202" i="6"/>
  <c r="H2202" i="6"/>
  <c r="A2203" i="6"/>
  <c r="B2203" i="6"/>
  <c r="C2203" i="6"/>
  <c r="G2203" i="6"/>
  <c r="H2203" i="6"/>
  <c r="A2204" i="6"/>
  <c r="B2204" i="6"/>
  <c r="C2204" i="6"/>
  <c r="G2204" i="6"/>
  <c r="H2204" i="6"/>
  <c r="A2205" i="6"/>
  <c r="B2205" i="6"/>
  <c r="C2205" i="6"/>
  <c r="G2205" i="6"/>
  <c r="H2205" i="6"/>
  <c r="A2206" i="6"/>
  <c r="B2206" i="6"/>
  <c r="C2206" i="6"/>
  <c r="G2206" i="6"/>
  <c r="H2206" i="6"/>
  <c r="A2207" i="6"/>
  <c r="B2207" i="6"/>
  <c r="C2207" i="6"/>
  <c r="G2207" i="6"/>
  <c r="H2207" i="6"/>
  <c r="A2208" i="6"/>
  <c r="B2208" i="6"/>
  <c r="C2208" i="6"/>
  <c r="G2208" i="6"/>
  <c r="H2208" i="6"/>
  <c r="A2209" i="6"/>
  <c r="B2209" i="6"/>
  <c r="C2209" i="6"/>
  <c r="G2209" i="6"/>
  <c r="H2209" i="6"/>
  <c r="A2210" i="6"/>
  <c r="B2210" i="6"/>
  <c r="C2210" i="6"/>
  <c r="G2210" i="6"/>
  <c r="H2210" i="6"/>
  <c r="A2211" i="6"/>
  <c r="B2211" i="6"/>
  <c r="C2211" i="6"/>
  <c r="G2211" i="6"/>
  <c r="H2211" i="6"/>
  <c r="A2212" i="6"/>
  <c r="B2212" i="6"/>
  <c r="C2212" i="6"/>
  <c r="G2212" i="6"/>
  <c r="H2212" i="6"/>
  <c r="A2213" i="6"/>
  <c r="B2213" i="6"/>
  <c r="C2213" i="6"/>
  <c r="G2213" i="6"/>
  <c r="H2213" i="6"/>
  <c r="A2214" i="6"/>
  <c r="B2214" i="6"/>
  <c r="C2214" i="6"/>
  <c r="G2214" i="6"/>
  <c r="H2214" i="6"/>
  <c r="A2215" i="6"/>
  <c r="B2215" i="6"/>
  <c r="C2215" i="6"/>
  <c r="G2215" i="6"/>
  <c r="H2215" i="6"/>
  <c r="A2216" i="6"/>
  <c r="B2216" i="6"/>
  <c r="C2216" i="6"/>
  <c r="G2216" i="6"/>
  <c r="H2216" i="6"/>
  <c r="A2217" i="6"/>
  <c r="B2217" i="6"/>
  <c r="C2217" i="6"/>
  <c r="G2217" i="6"/>
  <c r="H2217" i="6"/>
  <c r="A2218" i="6"/>
  <c r="B2218" i="6"/>
  <c r="C2218" i="6"/>
  <c r="G2218" i="6"/>
  <c r="H2218" i="6"/>
  <c r="A2219" i="6"/>
  <c r="B2219" i="6"/>
  <c r="C2219" i="6"/>
  <c r="G2219" i="6"/>
  <c r="H2219" i="6"/>
  <c r="A2220" i="6"/>
  <c r="B2220" i="6"/>
  <c r="C2220" i="6"/>
  <c r="G2220" i="6"/>
  <c r="H2220" i="6"/>
  <c r="A2221" i="6"/>
  <c r="B2221" i="6"/>
  <c r="C2221" i="6"/>
  <c r="G2221" i="6"/>
  <c r="H2221" i="6"/>
  <c r="A2222" i="6"/>
  <c r="B2222" i="6"/>
  <c r="C2222" i="6"/>
  <c r="G2222" i="6"/>
  <c r="H2222" i="6"/>
  <c r="A2223" i="6"/>
  <c r="B2223" i="6"/>
  <c r="C2223" i="6"/>
  <c r="G2223" i="6"/>
  <c r="H2223" i="6"/>
  <c r="A2224" i="6"/>
  <c r="B2224" i="6"/>
  <c r="C2224" i="6"/>
  <c r="G2224" i="6"/>
  <c r="H2224" i="6"/>
  <c r="A2225" i="6"/>
  <c r="B2225" i="6"/>
  <c r="C2225" i="6"/>
  <c r="G2225" i="6"/>
  <c r="H2225" i="6"/>
  <c r="A2226" i="6"/>
  <c r="B2226" i="6"/>
  <c r="C2226" i="6"/>
  <c r="G2226" i="6"/>
  <c r="H2226" i="6"/>
  <c r="A2227" i="6"/>
  <c r="B2227" i="6"/>
  <c r="C2227" i="6"/>
  <c r="G2227" i="6"/>
  <c r="H2227" i="6"/>
  <c r="A2228" i="6"/>
  <c r="B2228" i="6"/>
  <c r="C2228" i="6"/>
  <c r="G2228" i="6"/>
  <c r="H2228" i="6"/>
  <c r="A2229" i="6"/>
  <c r="B2229" i="6"/>
  <c r="C2229" i="6"/>
  <c r="G2229" i="6"/>
  <c r="H2229" i="6"/>
  <c r="A2230" i="6"/>
  <c r="B2230" i="6"/>
  <c r="C2230" i="6"/>
  <c r="G2230" i="6"/>
  <c r="H2230" i="6"/>
  <c r="A2231" i="6"/>
  <c r="B2231" i="6"/>
  <c r="C2231" i="6"/>
  <c r="G2231" i="6"/>
  <c r="H2231" i="6"/>
  <c r="A2232" i="6"/>
  <c r="B2232" i="6"/>
  <c r="C2232" i="6"/>
  <c r="G2232" i="6"/>
  <c r="H2232" i="6"/>
  <c r="A2233" i="6"/>
  <c r="B2233" i="6"/>
  <c r="C2233" i="6"/>
  <c r="G2233" i="6"/>
  <c r="H2233" i="6"/>
  <c r="A2234" i="6"/>
  <c r="B2234" i="6"/>
  <c r="C2234" i="6"/>
  <c r="G2234" i="6"/>
  <c r="H2234" i="6"/>
  <c r="A2235" i="6"/>
  <c r="B2235" i="6"/>
  <c r="C2235" i="6"/>
  <c r="G2235" i="6"/>
  <c r="H2235" i="6"/>
  <c r="A2236" i="6"/>
  <c r="B2236" i="6"/>
  <c r="C2236" i="6"/>
  <c r="G2236" i="6"/>
  <c r="H2236" i="6"/>
  <c r="A2237" i="6"/>
  <c r="B2237" i="6"/>
  <c r="C2237" i="6"/>
  <c r="G2237" i="6"/>
  <c r="H2237" i="6"/>
  <c r="A2238" i="6"/>
  <c r="B2238" i="6"/>
  <c r="C2238" i="6"/>
  <c r="G2238" i="6"/>
  <c r="H2238" i="6"/>
  <c r="A2239" i="6"/>
  <c r="B2239" i="6"/>
  <c r="C2239" i="6"/>
  <c r="G2239" i="6"/>
  <c r="H2239" i="6"/>
  <c r="A2240" i="6"/>
  <c r="B2240" i="6"/>
  <c r="C2240" i="6"/>
  <c r="G2240" i="6"/>
  <c r="H2240" i="6"/>
  <c r="A2241" i="6"/>
  <c r="B2241" i="6"/>
  <c r="C2241" i="6"/>
  <c r="G2241" i="6"/>
  <c r="H2241" i="6"/>
  <c r="A2242" i="6"/>
  <c r="B2242" i="6"/>
  <c r="C2242" i="6"/>
  <c r="G2242" i="6"/>
  <c r="H2242" i="6"/>
  <c r="A2243" i="6"/>
  <c r="B2243" i="6"/>
  <c r="C2243" i="6"/>
  <c r="G2243" i="6"/>
  <c r="H2243" i="6"/>
  <c r="A2244" i="6"/>
  <c r="B2244" i="6"/>
  <c r="C2244" i="6"/>
  <c r="G2244" i="6"/>
  <c r="H2244" i="6"/>
  <c r="A2245" i="6"/>
  <c r="B2245" i="6"/>
  <c r="C2245" i="6"/>
  <c r="G2245" i="6"/>
  <c r="H2245" i="6"/>
  <c r="A2246" i="6"/>
  <c r="B2246" i="6"/>
  <c r="C2246" i="6"/>
  <c r="G2246" i="6"/>
  <c r="H2246" i="6"/>
  <c r="A2247" i="6"/>
  <c r="B2247" i="6"/>
  <c r="C2247" i="6"/>
  <c r="G2247" i="6"/>
  <c r="H2247" i="6"/>
  <c r="A2248" i="6"/>
  <c r="B2248" i="6"/>
  <c r="C2248" i="6"/>
  <c r="G2248" i="6"/>
  <c r="H2248" i="6"/>
  <c r="A2249" i="6"/>
  <c r="B2249" i="6"/>
  <c r="C2249" i="6"/>
  <c r="G2249" i="6"/>
  <c r="H2249" i="6"/>
  <c r="A2250" i="6"/>
  <c r="B2250" i="6"/>
  <c r="C2250" i="6"/>
  <c r="G2250" i="6"/>
  <c r="H2250" i="6"/>
  <c r="A2251" i="6"/>
  <c r="B2251" i="6"/>
  <c r="C2251" i="6"/>
  <c r="G2251" i="6"/>
  <c r="H2251" i="6"/>
  <c r="A2252" i="6"/>
  <c r="B2252" i="6"/>
  <c r="C2252" i="6"/>
  <c r="G2252" i="6"/>
  <c r="H2252" i="6"/>
  <c r="A2253" i="6"/>
  <c r="B2253" i="6"/>
  <c r="C2253" i="6"/>
  <c r="G2253" i="6"/>
  <c r="H2253" i="6"/>
  <c r="A2254" i="6"/>
  <c r="B2254" i="6"/>
  <c r="C2254" i="6"/>
  <c r="G2254" i="6"/>
  <c r="H2254" i="6"/>
  <c r="A2255" i="6"/>
  <c r="B2255" i="6"/>
  <c r="C2255" i="6"/>
  <c r="G2255" i="6"/>
  <c r="H2255" i="6"/>
  <c r="A2256" i="6"/>
  <c r="B2256" i="6"/>
  <c r="C2256" i="6"/>
  <c r="G2256" i="6"/>
  <c r="H2256" i="6"/>
  <c r="A2257" i="6"/>
  <c r="B2257" i="6"/>
  <c r="C2257" i="6"/>
  <c r="G2257" i="6"/>
  <c r="H2257" i="6"/>
  <c r="A2258" i="6"/>
  <c r="B2258" i="6"/>
  <c r="C2258" i="6"/>
  <c r="G2258" i="6"/>
  <c r="H2258" i="6"/>
  <c r="A2259" i="6"/>
  <c r="B2259" i="6"/>
  <c r="C2259" i="6"/>
  <c r="G2259" i="6"/>
  <c r="H2259" i="6"/>
  <c r="A2260" i="6"/>
  <c r="B2260" i="6"/>
  <c r="C2260" i="6"/>
  <c r="G2260" i="6"/>
  <c r="H2260" i="6"/>
  <c r="A2261" i="6"/>
  <c r="B2261" i="6"/>
  <c r="C2261" i="6"/>
  <c r="G2261" i="6"/>
  <c r="H2261" i="6"/>
  <c r="A2262" i="6"/>
  <c r="B2262" i="6"/>
  <c r="C2262" i="6"/>
  <c r="G2262" i="6"/>
  <c r="H2262" i="6"/>
  <c r="A2263" i="6"/>
  <c r="B2263" i="6"/>
  <c r="C2263" i="6"/>
  <c r="G2263" i="6"/>
  <c r="H2263" i="6"/>
  <c r="A2264" i="6"/>
  <c r="B2264" i="6"/>
  <c r="C2264" i="6"/>
  <c r="G2264" i="6"/>
  <c r="H2264" i="6"/>
  <c r="A2265" i="6"/>
  <c r="B2265" i="6"/>
  <c r="C2265" i="6"/>
  <c r="G2265" i="6"/>
  <c r="H2265" i="6"/>
  <c r="A2266" i="6"/>
  <c r="B2266" i="6"/>
  <c r="C2266" i="6"/>
  <c r="G2266" i="6"/>
  <c r="H2266" i="6"/>
  <c r="A2267" i="6"/>
  <c r="B2267" i="6"/>
  <c r="C2267" i="6"/>
  <c r="G2267" i="6"/>
  <c r="H2267" i="6"/>
  <c r="A2268" i="6"/>
  <c r="B2268" i="6"/>
  <c r="C2268" i="6"/>
  <c r="G2268" i="6"/>
  <c r="H2268" i="6"/>
  <c r="A2269" i="6"/>
  <c r="B2269" i="6"/>
  <c r="C2269" i="6"/>
  <c r="G2269" i="6"/>
  <c r="H2269" i="6"/>
  <c r="A2270" i="6"/>
  <c r="B2270" i="6"/>
  <c r="C2270" i="6"/>
  <c r="G2270" i="6"/>
  <c r="H2270" i="6"/>
  <c r="A2271" i="6"/>
  <c r="B2271" i="6"/>
  <c r="C2271" i="6"/>
  <c r="G2271" i="6"/>
  <c r="H2271" i="6"/>
  <c r="A2272" i="6"/>
  <c r="B2272" i="6"/>
  <c r="C2272" i="6"/>
  <c r="G2272" i="6"/>
  <c r="H2272" i="6"/>
  <c r="A2273" i="6"/>
  <c r="B2273" i="6"/>
  <c r="C2273" i="6"/>
  <c r="G2273" i="6"/>
  <c r="H2273" i="6"/>
  <c r="A2274" i="6"/>
  <c r="B2274" i="6"/>
  <c r="C2274" i="6"/>
  <c r="G2274" i="6"/>
  <c r="H2274" i="6"/>
  <c r="A2275" i="6"/>
  <c r="B2275" i="6"/>
  <c r="C2275" i="6"/>
  <c r="G2275" i="6"/>
  <c r="H2275" i="6"/>
  <c r="A2276" i="6"/>
  <c r="B2276" i="6"/>
  <c r="C2276" i="6"/>
  <c r="G2276" i="6"/>
  <c r="H2276" i="6"/>
  <c r="A2277" i="6"/>
  <c r="B2277" i="6"/>
  <c r="C2277" i="6"/>
  <c r="G2277" i="6"/>
  <c r="H2277" i="6"/>
  <c r="A2278" i="6"/>
  <c r="B2278" i="6"/>
  <c r="C2278" i="6"/>
  <c r="G2278" i="6"/>
  <c r="H2278" i="6"/>
  <c r="A2279" i="6"/>
  <c r="B2279" i="6"/>
  <c r="C2279" i="6"/>
  <c r="G2279" i="6"/>
  <c r="H2279" i="6"/>
  <c r="A2280" i="6"/>
  <c r="B2280" i="6"/>
  <c r="C2280" i="6"/>
  <c r="G2280" i="6"/>
  <c r="H2280" i="6"/>
  <c r="A2281" i="6"/>
  <c r="B2281" i="6"/>
  <c r="C2281" i="6"/>
  <c r="G2281" i="6"/>
  <c r="H2281" i="6"/>
  <c r="A2282" i="6"/>
  <c r="B2282" i="6"/>
  <c r="C2282" i="6"/>
  <c r="G2282" i="6"/>
  <c r="H2282" i="6"/>
  <c r="A2283" i="6"/>
  <c r="B2283" i="6"/>
  <c r="C2283" i="6"/>
  <c r="G2283" i="6"/>
  <c r="H2283" i="6"/>
  <c r="A2284" i="6"/>
  <c r="B2284" i="6"/>
  <c r="C2284" i="6"/>
  <c r="G2284" i="6"/>
  <c r="H2284" i="6"/>
  <c r="A2285" i="6"/>
  <c r="B2285" i="6"/>
  <c r="C2285" i="6"/>
  <c r="G2285" i="6"/>
  <c r="H2285" i="6"/>
  <c r="A2286" i="6"/>
  <c r="B2286" i="6"/>
  <c r="C2286" i="6"/>
  <c r="G2286" i="6"/>
  <c r="H2286" i="6"/>
  <c r="A2287" i="6"/>
  <c r="B2287" i="6"/>
  <c r="C2287" i="6"/>
  <c r="G2287" i="6"/>
  <c r="H2287" i="6"/>
  <c r="A2288" i="6"/>
  <c r="B2288" i="6"/>
  <c r="C2288" i="6"/>
  <c r="G2288" i="6"/>
  <c r="H2288" i="6"/>
  <c r="A2289" i="6"/>
  <c r="B2289" i="6"/>
  <c r="C2289" i="6"/>
  <c r="G2289" i="6"/>
  <c r="H2289" i="6"/>
  <c r="A2290" i="6"/>
  <c r="B2290" i="6"/>
  <c r="C2290" i="6"/>
  <c r="G2290" i="6"/>
  <c r="H2290" i="6"/>
  <c r="A2291" i="6"/>
  <c r="B2291" i="6"/>
  <c r="C2291" i="6"/>
  <c r="G2291" i="6"/>
  <c r="H2291" i="6"/>
  <c r="A2292" i="6"/>
  <c r="B2292" i="6"/>
  <c r="C2292" i="6"/>
  <c r="G2292" i="6"/>
  <c r="H2292" i="6"/>
  <c r="A2293" i="6"/>
  <c r="B2293" i="6"/>
  <c r="C2293" i="6"/>
  <c r="G2293" i="6"/>
  <c r="H2293" i="6"/>
  <c r="A2294" i="6"/>
  <c r="B2294" i="6"/>
  <c r="C2294" i="6"/>
  <c r="G2294" i="6"/>
  <c r="H2294" i="6"/>
  <c r="A2295" i="6"/>
  <c r="B2295" i="6"/>
  <c r="C2295" i="6"/>
  <c r="G2295" i="6"/>
  <c r="H2295" i="6"/>
  <c r="A2296" i="6"/>
  <c r="B2296" i="6"/>
  <c r="C2296" i="6"/>
  <c r="G2296" i="6"/>
  <c r="H2296" i="6"/>
  <c r="A2297" i="6"/>
  <c r="B2297" i="6"/>
  <c r="C2297" i="6"/>
  <c r="G2297" i="6"/>
  <c r="H2297" i="6"/>
  <c r="A2298" i="6"/>
  <c r="B2298" i="6"/>
  <c r="C2298" i="6"/>
  <c r="G2298" i="6"/>
  <c r="H2298" i="6"/>
  <c r="A2299" i="6"/>
  <c r="B2299" i="6"/>
  <c r="C2299" i="6"/>
  <c r="G2299" i="6"/>
  <c r="H2299" i="6"/>
  <c r="A2300" i="6"/>
  <c r="B2300" i="6"/>
  <c r="C2300" i="6"/>
  <c r="G2300" i="6"/>
  <c r="H2300" i="6"/>
  <c r="A2301" i="6"/>
  <c r="B2301" i="6"/>
  <c r="C2301" i="6"/>
  <c r="G2301" i="6"/>
  <c r="H2301" i="6"/>
  <c r="A2302" i="6"/>
  <c r="B2302" i="6"/>
  <c r="C2302" i="6"/>
  <c r="G2302" i="6"/>
  <c r="H2302" i="6"/>
  <c r="A2303" i="6"/>
  <c r="B2303" i="6"/>
  <c r="C2303" i="6"/>
  <c r="G2303" i="6"/>
  <c r="H2303" i="6"/>
  <c r="A2304" i="6"/>
  <c r="B2304" i="6"/>
  <c r="C2304" i="6"/>
  <c r="G2304" i="6"/>
  <c r="H2304" i="6"/>
  <c r="A2305" i="6"/>
  <c r="B2305" i="6"/>
  <c r="C2305" i="6"/>
  <c r="G2305" i="6"/>
  <c r="H2305" i="6"/>
  <c r="A2306" i="6"/>
  <c r="B2306" i="6"/>
  <c r="C2306" i="6"/>
  <c r="G2306" i="6"/>
  <c r="H2306" i="6"/>
  <c r="A2307" i="6"/>
  <c r="B2307" i="6"/>
  <c r="C2307" i="6"/>
  <c r="G2307" i="6"/>
  <c r="H2307" i="6"/>
  <c r="A2308" i="6"/>
  <c r="B2308" i="6"/>
  <c r="C2308" i="6"/>
  <c r="G2308" i="6"/>
  <c r="H2308" i="6"/>
  <c r="A2309" i="6"/>
  <c r="B2309" i="6"/>
  <c r="C2309" i="6"/>
  <c r="G2309" i="6"/>
  <c r="H2309" i="6"/>
  <c r="A2310" i="6"/>
  <c r="B2310" i="6"/>
  <c r="C2310" i="6"/>
  <c r="G2310" i="6"/>
  <c r="H2310" i="6"/>
  <c r="A2311" i="6"/>
  <c r="B2311" i="6"/>
  <c r="C2311" i="6"/>
  <c r="G2311" i="6"/>
  <c r="H2311" i="6"/>
  <c r="A2312" i="6"/>
  <c r="B2312" i="6"/>
  <c r="C2312" i="6"/>
  <c r="G2312" i="6"/>
  <c r="H2312" i="6"/>
  <c r="A2313" i="6"/>
  <c r="B2313" i="6"/>
  <c r="C2313" i="6"/>
  <c r="G2313" i="6"/>
  <c r="H2313" i="6"/>
  <c r="A2314" i="6"/>
  <c r="B2314" i="6"/>
  <c r="C2314" i="6"/>
  <c r="G2314" i="6"/>
  <c r="H2314" i="6"/>
  <c r="B2315" i="6"/>
  <c r="C2315" i="6"/>
  <c r="G2315" i="6"/>
  <c r="H2315" i="6"/>
  <c r="A2316" i="6"/>
  <c r="B2316" i="6"/>
  <c r="C2316" i="6"/>
  <c r="G2316" i="6"/>
  <c r="H2316" i="6"/>
  <c r="A2317" i="6"/>
  <c r="B2317" i="6"/>
  <c r="C2317" i="6"/>
  <c r="G2317" i="6"/>
  <c r="H2317" i="6"/>
  <c r="A2318" i="6"/>
  <c r="B2318" i="6"/>
  <c r="C2318" i="6"/>
  <c r="G2318" i="6"/>
  <c r="H2318" i="6"/>
  <c r="A2319" i="6"/>
  <c r="B2319" i="6"/>
  <c r="C2319" i="6"/>
  <c r="G2319" i="6"/>
  <c r="H2319" i="6"/>
  <c r="A2320" i="6"/>
  <c r="B2320" i="6"/>
  <c r="C2320" i="6"/>
  <c r="G2320" i="6"/>
  <c r="H2320" i="6"/>
  <c r="A2321" i="6"/>
  <c r="B2321" i="6"/>
  <c r="C2321" i="6"/>
  <c r="G2321" i="6"/>
  <c r="H2321" i="6"/>
  <c r="A2322" i="6"/>
  <c r="B2322" i="6"/>
  <c r="C2322" i="6"/>
  <c r="G2322" i="6"/>
  <c r="H2322" i="6"/>
  <c r="A2323" i="6"/>
  <c r="B2323" i="6"/>
  <c r="C2323" i="6"/>
  <c r="G2323" i="6"/>
  <c r="H2323" i="6"/>
  <c r="A2324" i="6"/>
  <c r="B2324" i="6"/>
  <c r="C2324" i="6"/>
  <c r="G2324" i="6"/>
  <c r="H2324" i="6"/>
  <c r="A2325" i="6"/>
  <c r="B2325" i="6"/>
  <c r="C2325" i="6"/>
  <c r="G2325" i="6"/>
  <c r="H2325" i="6"/>
  <c r="A2326" i="6"/>
  <c r="B2326" i="6"/>
  <c r="C2326" i="6"/>
  <c r="G2326" i="6"/>
  <c r="H2326" i="6"/>
  <c r="A2327" i="6"/>
  <c r="B2327" i="6"/>
  <c r="C2327" i="6"/>
  <c r="G2327" i="6"/>
  <c r="H2327" i="6"/>
  <c r="A2328" i="6"/>
  <c r="B2328" i="6"/>
  <c r="C2328" i="6"/>
  <c r="G2328" i="6"/>
  <c r="H2328" i="6"/>
  <c r="A2329" i="6"/>
  <c r="B2329" i="6"/>
  <c r="C2329" i="6"/>
  <c r="G2329" i="6"/>
  <c r="H2329" i="6"/>
  <c r="A2330" i="6"/>
  <c r="B2330" i="6"/>
  <c r="C2330" i="6"/>
  <c r="G2330" i="6"/>
  <c r="H2330" i="6"/>
  <c r="A2331" i="6"/>
  <c r="B2331" i="6"/>
  <c r="C2331" i="6"/>
  <c r="G2331" i="6"/>
  <c r="H2331" i="6"/>
  <c r="A2332" i="6"/>
  <c r="B2332" i="6"/>
  <c r="C2332" i="6"/>
  <c r="G2332" i="6"/>
  <c r="H2332" i="6"/>
  <c r="A2333" i="6"/>
  <c r="B2333" i="6"/>
  <c r="C2333" i="6"/>
  <c r="G2333" i="6"/>
  <c r="H2333" i="6"/>
  <c r="A2334" i="6"/>
  <c r="B2334" i="6"/>
  <c r="C2334" i="6"/>
  <c r="G2334" i="6"/>
  <c r="H2334" i="6"/>
  <c r="A2335" i="6"/>
  <c r="B2335" i="6"/>
  <c r="C2335" i="6"/>
  <c r="G2335" i="6"/>
  <c r="H2335" i="6"/>
  <c r="A2336" i="6"/>
  <c r="B2336" i="6"/>
  <c r="C2336" i="6"/>
  <c r="G2336" i="6"/>
  <c r="H2336" i="6"/>
  <c r="A2337" i="6"/>
  <c r="B2337" i="6"/>
  <c r="C2337" i="6"/>
  <c r="G2337" i="6"/>
  <c r="H2337" i="6"/>
  <c r="A2338" i="6"/>
  <c r="B2338" i="6"/>
  <c r="C2338" i="6"/>
  <c r="G2338" i="6"/>
  <c r="H2338" i="6"/>
  <c r="A2339" i="6"/>
  <c r="B2339" i="6"/>
  <c r="C2339" i="6"/>
  <c r="G2339" i="6"/>
  <c r="H2339" i="6"/>
  <c r="A2340" i="6"/>
  <c r="B2340" i="6"/>
  <c r="C2340" i="6"/>
  <c r="G2340" i="6"/>
  <c r="H2340" i="6"/>
  <c r="A2341" i="6"/>
  <c r="B2341" i="6"/>
  <c r="C2341" i="6"/>
  <c r="G2341" i="6"/>
  <c r="H2341" i="6"/>
  <c r="A2342" i="6"/>
  <c r="B2342" i="6"/>
  <c r="C2342" i="6"/>
  <c r="G2342" i="6"/>
  <c r="H2342" i="6"/>
  <c r="A2343" i="6"/>
  <c r="B2343" i="6"/>
  <c r="C2343" i="6"/>
  <c r="G2343" i="6"/>
  <c r="H2343" i="6"/>
  <c r="A2344" i="6"/>
  <c r="B2344" i="6"/>
  <c r="C2344" i="6"/>
  <c r="G2344" i="6"/>
  <c r="H2344" i="6"/>
  <c r="A2345" i="6"/>
  <c r="B2345" i="6"/>
  <c r="C2345" i="6"/>
  <c r="G2345" i="6"/>
  <c r="H2345" i="6"/>
  <c r="A2346" i="6"/>
  <c r="B2346" i="6"/>
  <c r="C2346" i="6"/>
  <c r="G2346" i="6"/>
  <c r="H2346" i="6"/>
  <c r="A2347" i="6"/>
  <c r="B2347" i="6"/>
  <c r="C2347" i="6"/>
  <c r="G2347" i="6"/>
  <c r="H2347" i="6"/>
  <c r="A2348" i="6"/>
  <c r="B2348" i="6"/>
  <c r="C2348" i="6"/>
  <c r="G2348" i="6"/>
  <c r="H2348" i="6"/>
  <c r="A2349" i="6"/>
  <c r="B2349" i="6"/>
  <c r="C2349" i="6"/>
  <c r="G2349" i="6"/>
  <c r="H2349" i="6"/>
  <c r="A2350" i="6"/>
  <c r="B2350" i="6"/>
  <c r="C2350" i="6"/>
  <c r="G2350" i="6"/>
  <c r="H2350" i="6"/>
  <c r="A2351" i="6"/>
  <c r="B2351" i="6"/>
  <c r="C2351" i="6"/>
  <c r="G2351" i="6"/>
  <c r="H2351" i="6"/>
  <c r="A2352" i="6"/>
  <c r="B2352" i="6"/>
  <c r="C2352" i="6"/>
  <c r="G2352" i="6"/>
  <c r="H2352" i="6"/>
  <c r="A2353" i="6"/>
  <c r="B2353" i="6"/>
  <c r="C2353" i="6"/>
  <c r="G2353" i="6"/>
  <c r="H2353" i="6"/>
  <c r="A2354" i="6"/>
  <c r="B2354" i="6"/>
  <c r="C2354" i="6"/>
  <c r="G2354" i="6"/>
  <c r="H2354" i="6"/>
  <c r="A2355" i="6"/>
  <c r="B2355" i="6"/>
  <c r="C2355" i="6"/>
  <c r="G2355" i="6"/>
  <c r="H2355" i="6"/>
  <c r="A2356" i="6"/>
  <c r="B2356" i="6"/>
  <c r="C2356" i="6"/>
  <c r="G2356" i="6"/>
  <c r="H2356" i="6"/>
  <c r="A2357" i="6"/>
  <c r="B2357" i="6"/>
  <c r="C2357" i="6"/>
  <c r="G2357" i="6"/>
  <c r="H2357" i="6"/>
  <c r="A2358" i="6"/>
  <c r="B2358" i="6"/>
  <c r="C2358" i="6"/>
  <c r="G2358" i="6"/>
  <c r="H2358" i="6"/>
  <c r="A2359" i="6"/>
  <c r="B2359" i="6"/>
  <c r="C2359" i="6"/>
  <c r="G2359" i="6"/>
  <c r="H2359" i="6"/>
  <c r="A2360" i="6"/>
  <c r="B2360" i="6"/>
  <c r="C2360" i="6"/>
  <c r="G2360" i="6"/>
  <c r="H2360" i="6"/>
  <c r="A2361" i="6"/>
  <c r="B2361" i="6"/>
  <c r="C2361" i="6"/>
  <c r="G2361" i="6"/>
  <c r="H2361" i="6"/>
  <c r="A2362" i="6"/>
  <c r="B2362" i="6"/>
  <c r="C2362" i="6"/>
  <c r="G2362" i="6"/>
  <c r="H2362" i="6"/>
  <c r="A2363" i="6"/>
  <c r="B2363" i="6"/>
  <c r="C2363" i="6"/>
  <c r="G2363" i="6"/>
  <c r="H2363" i="6"/>
  <c r="A2364" i="6"/>
  <c r="B2364" i="6"/>
  <c r="C2364" i="6"/>
  <c r="G2364" i="6"/>
  <c r="H2364" i="6"/>
  <c r="A2365" i="6"/>
  <c r="B2365" i="6"/>
  <c r="C2365" i="6"/>
  <c r="G2365" i="6"/>
  <c r="H2365" i="6"/>
  <c r="A2366" i="6"/>
  <c r="B2366" i="6"/>
  <c r="C2366" i="6"/>
  <c r="G2366" i="6"/>
  <c r="H2366" i="6"/>
  <c r="A2367" i="6"/>
  <c r="B2367" i="6"/>
  <c r="C2367" i="6"/>
  <c r="G2367" i="6"/>
  <c r="H2367" i="6"/>
  <c r="A2368" i="6"/>
  <c r="B2368" i="6"/>
  <c r="C2368" i="6"/>
  <c r="G2368" i="6"/>
  <c r="H2368" i="6"/>
  <c r="A2369" i="6"/>
  <c r="B2369" i="6"/>
  <c r="C2369" i="6"/>
  <c r="G2369" i="6"/>
  <c r="H2369" i="6"/>
  <c r="A2370" i="6"/>
  <c r="B2370" i="6"/>
  <c r="C2370" i="6"/>
  <c r="G2370" i="6"/>
  <c r="H2370" i="6"/>
  <c r="A2371" i="6"/>
  <c r="B2371" i="6"/>
  <c r="C2371" i="6"/>
  <c r="G2371" i="6"/>
  <c r="H2371" i="6"/>
  <c r="A2372" i="6"/>
  <c r="B2372" i="6"/>
  <c r="C2372" i="6"/>
  <c r="G2372" i="6"/>
  <c r="H2372" i="6"/>
  <c r="A2373" i="6"/>
  <c r="B2373" i="6"/>
  <c r="C2373" i="6"/>
  <c r="G2373" i="6"/>
  <c r="H2373" i="6"/>
  <c r="A2374" i="6"/>
  <c r="B2374" i="6"/>
  <c r="C2374" i="6"/>
  <c r="G2374" i="6"/>
  <c r="H2374" i="6"/>
  <c r="A2375" i="6"/>
  <c r="B2375" i="6"/>
  <c r="C2375" i="6"/>
  <c r="G2375" i="6"/>
  <c r="H2375" i="6"/>
  <c r="A2376" i="6"/>
  <c r="B2376" i="6"/>
  <c r="C2376" i="6"/>
  <c r="G2376" i="6"/>
  <c r="H2376" i="6"/>
  <c r="A2377" i="6"/>
  <c r="B2377" i="6"/>
  <c r="C2377" i="6"/>
  <c r="G2377" i="6"/>
  <c r="H2377" i="6"/>
  <c r="A2378" i="6"/>
  <c r="B2378" i="6"/>
  <c r="C2378" i="6"/>
  <c r="G2378" i="6"/>
  <c r="H2378" i="6"/>
  <c r="A2379" i="6"/>
  <c r="B2379" i="6"/>
  <c r="C2379" i="6"/>
  <c r="G2379" i="6"/>
  <c r="H2379" i="6"/>
  <c r="A2380" i="6"/>
  <c r="B2380" i="6"/>
  <c r="C2380" i="6"/>
  <c r="G2380" i="6"/>
  <c r="H2380" i="6"/>
  <c r="A2381" i="6"/>
  <c r="B2381" i="6"/>
  <c r="C2381" i="6"/>
  <c r="G2381" i="6"/>
  <c r="H2381" i="6"/>
  <c r="A2382" i="6"/>
  <c r="B2382" i="6"/>
  <c r="C2382" i="6"/>
  <c r="G2382" i="6"/>
  <c r="H2382" i="6"/>
  <c r="A2383" i="6"/>
  <c r="B2383" i="6"/>
  <c r="C2383" i="6"/>
  <c r="G2383" i="6"/>
  <c r="H2383" i="6"/>
  <c r="A2384" i="6"/>
  <c r="B2384" i="6"/>
  <c r="C2384" i="6"/>
  <c r="G2384" i="6"/>
  <c r="H2384" i="6"/>
  <c r="A2385" i="6"/>
  <c r="B2385" i="6"/>
  <c r="C2385" i="6"/>
  <c r="G2385" i="6"/>
  <c r="H2385" i="6"/>
  <c r="A2386" i="6"/>
  <c r="B2386" i="6"/>
  <c r="C2386" i="6"/>
  <c r="G2386" i="6"/>
  <c r="H2386" i="6"/>
  <c r="A2387" i="6"/>
  <c r="B2387" i="6"/>
  <c r="C2387" i="6"/>
  <c r="G2387" i="6"/>
  <c r="H2387" i="6"/>
  <c r="A2388" i="6"/>
  <c r="B2388" i="6"/>
  <c r="C2388" i="6"/>
  <c r="G2388" i="6"/>
  <c r="H2388" i="6"/>
  <c r="A2389" i="6"/>
  <c r="B2389" i="6"/>
  <c r="C2389" i="6"/>
  <c r="G2389" i="6"/>
  <c r="H2389" i="6"/>
  <c r="A2390" i="6"/>
  <c r="B2390" i="6"/>
  <c r="C2390" i="6"/>
  <c r="G2390" i="6"/>
  <c r="H2390" i="6"/>
  <c r="A2391" i="6"/>
  <c r="B2391" i="6"/>
  <c r="C2391" i="6"/>
  <c r="G2391" i="6"/>
  <c r="H2391" i="6"/>
  <c r="A2392" i="6"/>
  <c r="B2392" i="6"/>
  <c r="C2392" i="6"/>
  <c r="G2392" i="6"/>
  <c r="H2392" i="6"/>
  <c r="A2393" i="6"/>
  <c r="B2393" i="6"/>
  <c r="C2393" i="6"/>
  <c r="G2393" i="6"/>
  <c r="H2393" i="6"/>
  <c r="A2394" i="6"/>
  <c r="B2394" i="6"/>
  <c r="C2394" i="6"/>
  <c r="G2394" i="6"/>
  <c r="H2394" i="6"/>
  <c r="A2395" i="6"/>
  <c r="B2395" i="6"/>
  <c r="C2395" i="6"/>
  <c r="G2395" i="6"/>
  <c r="H2395" i="6"/>
  <c r="A2396" i="6"/>
  <c r="B2396" i="6"/>
  <c r="C2396" i="6"/>
  <c r="G2396" i="6"/>
  <c r="H2396" i="6"/>
  <c r="A2397" i="6"/>
  <c r="B2397" i="6"/>
  <c r="C2397" i="6"/>
  <c r="G2397" i="6"/>
  <c r="H2397" i="6"/>
  <c r="A2398" i="6"/>
  <c r="B2398" i="6"/>
  <c r="C2398" i="6"/>
  <c r="G2398" i="6"/>
  <c r="H2398" i="6"/>
  <c r="A2399" i="6"/>
  <c r="B2399" i="6"/>
  <c r="C2399" i="6"/>
  <c r="G2399" i="6"/>
  <c r="H2399" i="6"/>
  <c r="A2400" i="6"/>
  <c r="B2400" i="6"/>
  <c r="C2400" i="6"/>
  <c r="G2400" i="6"/>
  <c r="H2400" i="6"/>
  <c r="A2401" i="6"/>
  <c r="B2401" i="6"/>
  <c r="C2401" i="6"/>
  <c r="G2401" i="6"/>
  <c r="H2401" i="6"/>
  <c r="A2402" i="6"/>
  <c r="B2402" i="6"/>
  <c r="C2402" i="6"/>
  <c r="G2402" i="6"/>
  <c r="H2402" i="6"/>
  <c r="A2403" i="6"/>
  <c r="B2403" i="6"/>
  <c r="C2403" i="6"/>
  <c r="G2403" i="6"/>
  <c r="H2403" i="6"/>
  <c r="A2404" i="6"/>
  <c r="B2404" i="6"/>
  <c r="C2404" i="6"/>
  <c r="G2404" i="6"/>
  <c r="H2404" i="6"/>
  <c r="A2405" i="6"/>
  <c r="B2405" i="6"/>
  <c r="C2405" i="6"/>
  <c r="G2405" i="6"/>
  <c r="H2405" i="6"/>
  <c r="A2406" i="6"/>
  <c r="B2406" i="6"/>
  <c r="C2406" i="6"/>
  <c r="G2406" i="6"/>
  <c r="H2406" i="6"/>
  <c r="A2407" i="6"/>
  <c r="B2407" i="6"/>
  <c r="C2407" i="6"/>
  <c r="G2407" i="6"/>
  <c r="H2407" i="6"/>
  <c r="A2408" i="6"/>
  <c r="B2408" i="6"/>
  <c r="C2408" i="6"/>
  <c r="G2408" i="6"/>
  <c r="H2408" i="6"/>
  <c r="A2409" i="6"/>
  <c r="B2409" i="6"/>
  <c r="C2409" i="6"/>
  <c r="G2409" i="6"/>
  <c r="H2409" i="6"/>
  <c r="A2410" i="6"/>
  <c r="B2410" i="6"/>
  <c r="C2410" i="6"/>
  <c r="G2410" i="6"/>
  <c r="H2410" i="6"/>
  <c r="A2411" i="6"/>
  <c r="B2411" i="6"/>
  <c r="C2411" i="6"/>
  <c r="G2411" i="6"/>
  <c r="H2411" i="6"/>
  <c r="A2412" i="6"/>
  <c r="B2412" i="6"/>
  <c r="C2412" i="6"/>
  <c r="G2412" i="6"/>
  <c r="H2412" i="6"/>
  <c r="A2413" i="6"/>
  <c r="B2413" i="6"/>
  <c r="C2413" i="6"/>
  <c r="G2413" i="6"/>
  <c r="H2413" i="6"/>
  <c r="A2414" i="6"/>
  <c r="B2414" i="6"/>
  <c r="C2414" i="6"/>
  <c r="G2414" i="6"/>
  <c r="H2414" i="6"/>
  <c r="A2415" i="6"/>
  <c r="B2415" i="6"/>
  <c r="C2415" i="6"/>
  <c r="G2415" i="6"/>
  <c r="H2415" i="6"/>
  <c r="A2416" i="6"/>
  <c r="B2416" i="6"/>
  <c r="C2416" i="6"/>
  <c r="G2416" i="6"/>
  <c r="H2416" i="6"/>
  <c r="A2417" i="6"/>
  <c r="B2417" i="6"/>
  <c r="C2417" i="6"/>
  <c r="G2417" i="6"/>
  <c r="H2417" i="6"/>
  <c r="A2418" i="6"/>
  <c r="B2418" i="6"/>
  <c r="C2418" i="6"/>
  <c r="G2418" i="6"/>
  <c r="H2418" i="6"/>
  <c r="A2419" i="6"/>
  <c r="B2419" i="6"/>
  <c r="C2419" i="6"/>
  <c r="G2419" i="6"/>
  <c r="H2419" i="6"/>
  <c r="A2420" i="6"/>
  <c r="B2420" i="6"/>
  <c r="C2420" i="6"/>
  <c r="G2420" i="6"/>
  <c r="H2420" i="6"/>
  <c r="A2421" i="6"/>
  <c r="B2421" i="6"/>
  <c r="C2421" i="6"/>
  <c r="G2421" i="6"/>
  <c r="H2421" i="6"/>
  <c r="A2422" i="6"/>
  <c r="B2422" i="6"/>
  <c r="C2422" i="6"/>
  <c r="G2422" i="6"/>
  <c r="H2422" i="6"/>
  <c r="A2423" i="6"/>
  <c r="B2423" i="6"/>
  <c r="C2423" i="6"/>
  <c r="G2423" i="6"/>
  <c r="H2423" i="6"/>
  <c r="A2424" i="6"/>
  <c r="B2424" i="6"/>
  <c r="C2424" i="6"/>
  <c r="G2424" i="6"/>
  <c r="H2424" i="6"/>
  <c r="A2425" i="6"/>
  <c r="B2425" i="6"/>
  <c r="C2425" i="6"/>
  <c r="G2425" i="6"/>
  <c r="H2425" i="6"/>
  <c r="A2426" i="6"/>
  <c r="B2426" i="6"/>
  <c r="C2426" i="6"/>
  <c r="G2426" i="6"/>
  <c r="H2426" i="6"/>
  <c r="A2427" i="6"/>
  <c r="B2427" i="6"/>
  <c r="C2427" i="6"/>
  <c r="G2427" i="6"/>
  <c r="H2427" i="6"/>
  <c r="A2428" i="6"/>
  <c r="B2428" i="6"/>
  <c r="C2428" i="6"/>
  <c r="G2428" i="6"/>
  <c r="H2428" i="6"/>
  <c r="A2429" i="6"/>
  <c r="B2429" i="6"/>
  <c r="C2429" i="6"/>
  <c r="G2429" i="6"/>
  <c r="H2429" i="6"/>
  <c r="A2430" i="6"/>
  <c r="B2430" i="6"/>
  <c r="C2430" i="6"/>
  <c r="G2430" i="6"/>
  <c r="H2430" i="6"/>
  <c r="A2431" i="6"/>
  <c r="B2431" i="6"/>
  <c r="C2431" i="6"/>
  <c r="G2431" i="6"/>
  <c r="H2431" i="6"/>
  <c r="A2432" i="6"/>
  <c r="B2432" i="6"/>
  <c r="C2432" i="6"/>
  <c r="G2432" i="6"/>
  <c r="H2432" i="6"/>
  <c r="A2433" i="6"/>
  <c r="B2433" i="6"/>
  <c r="C2433" i="6"/>
  <c r="G2433" i="6"/>
  <c r="H2433" i="6"/>
  <c r="A2434" i="6"/>
  <c r="B2434" i="6"/>
  <c r="C2434" i="6"/>
  <c r="G2434" i="6"/>
  <c r="H2434" i="6"/>
  <c r="A2435" i="6"/>
  <c r="B2435" i="6"/>
  <c r="C2435" i="6"/>
  <c r="G2435" i="6"/>
  <c r="H2435" i="6"/>
  <c r="A2436" i="6"/>
  <c r="B2436" i="6"/>
  <c r="C2436" i="6"/>
  <c r="G2436" i="6"/>
  <c r="H2436" i="6"/>
  <c r="A2437" i="6"/>
  <c r="B2437" i="6"/>
  <c r="C2437" i="6"/>
  <c r="G2437" i="6"/>
  <c r="H2437" i="6"/>
  <c r="A2438" i="6"/>
  <c r="B2438" i="6"/>
  <c r="C2438" i="6"/>
  <c r="G2438" i="6"/>
  <c r="H2438" i="6"/>
  <c r="A2439" i="6"/>
  <c r="B2439" i="6"/>
  <c r="C2439" i="6"/>
  <c r="G2439" i="6"/>
  <c r="H2439" i="6"/>
  <c r="A2440" i="6"/>
  <c r="B2440" i="6"/>
  <c r="C2440" i="6"/>
  <c r="G2440" i="6"/>
  <c r="H2440" i="6"/>
  <c r="A2441" i="6"/>
  <c r="B2441" i="6"/>
  <c r="C2441" i="6"/>
  <c r="G2441" i="6"/>
  <c r="H2441" i="6"/>
  <c r="A2442" i="6"/>
  <c r="B2442" i="6"/>
  <c r="C2442" i="6"/>
  <c r="G2442" i="6"/>
  <c r="H2442" i="6"/>
  <c r="A2443" i="6"/>
  <c r="B2443" i="6"/>
  <c r="C2443" i="6"/>
  <c r="G2443" i="6"/>
  <c r="H2443" i="6"/>
  <c r="A2444" i="6"/>
  <c r="B2444" i="6"/>
  <c r="C2444" i="6"/>
  <c r="G2444" i="6"/>
  <c r="H2444" i="6"/>
  <c r="A2445" i="6"/>
  <c r="B2445" i="6"/>
  <c r="C2445" i="6"/>
  <c r="G2445" i="6"/>
  <c r="H2445" i="6"/>
  <c r="A2446" i="6"/>
  <c r="B2446" i="6"/>
  <c r="C2446" i="6"/>
  <c r="G2446" i="6"/>
  <c r="H2446" i="6"/>
  <c r="A2447" i="6"/>
  <c r="B2447" i="6"/>
  <c r="C2447" i="6"/>
  <c r="G2447" i="6"/>
  <c r="H2447" i="6"/>
  <c r="A2448" i="6"/>
  <c r="B2448" i="6"/>
  <c r="C2448" i="6"/>
  <c r="G2448" i="6"/>
  <c r="H2448" i="6"/>
  <c r="A2449" i="6"/>
  <c r="B2449" i="6"/>
  <c r="C2449" i="6"/>
  <c r="G2449" i="6"/>
  <c r="H2449" i="6"/>
  <c r="A2450" i="6"/>
  <c r="B2450" i="6"/>
  <c r="C2450" i="6"/>
  <c r="G2450" i="6"/>
  <c r="H2450" i="6"/>
  <c r="A2451" i="6"/>
  <c r="B2451" i="6"/>
  <c r="C2451" i="6"/>
  <c r="G2451" i="6"/>
  <c r="H2451" i="6"/>
  <c r="A2452" i="6"/>
  <c r="B2452" i="6"/>
  <c r="C2452" i="6"/>
  <c r="G2452" i="6"/>
  <c r="H2452" i="6"/>
  <c r="A2453" i="6"/>
  <c r="B2453" i="6"/>
  <c r="C2453" i="6"/>
  <c r="G2453" i="6"/>
  <c r="H2453" i="6"/>
  <c r="A2454" i="6"/>
  <c r="B2454" i="6"/>
  <c r="C2454" i="6"/>
  <c r="G2454" i="6"/>
  <c r="H2454" i="6"/>
  <c r="A2455" i="6"/>
  <c r="B2455" i="6"/>
  <c r="C2455" i="6"/>
  <c r="G2455" i="6"/>
  <c r="H2455" i="6"/>
  <c r="A2456" i="6"/>
  <c r="B2456" i="6"/>
  <c r="C2456" i="6"/>
  <c r="G2456" i="6"/>
  <c r="H2456" i="6"/>
  <c r="A2457" i="6"/>
  <c r="B2457" i="6"/>
  <c r="C2457" i="6"/>
  <c r="G2457" i="6"/>
  <c r="H2457" i="6"/>
  <c r="A2458" i="6"/>
  <c r="B2458" i="6"/>
  <c r="C2458" i="6"/>
  <c r="G2458" i="6"/>
  <c r="H2458" i="6"/>
  <c r="A2459" i="6"/>
  <c r="B2459" i="6"/>
  <c r="C2459" i="6"/>
  <c r="G2459" i="6"/>
  <c r="H2459" i="6"/>
  <c r="A2460" i="6"/>
  <c r="B2460" i="6"/>
  <c r="C2460" i="6"/>
  <c r="G2460" i="6"/>
  <c r="H2460" i="6"/>
  <c r="A2461" i="6"/>
  <c r="B2461" i="6"/>
  <c r="C2461" i="6"/>
  <c r="G2461" i="6"/>
  <c r="H2461" i="6"/>
  <c r="A2462" i="6"/>
  <c r="B2462" i="6"/>
  <c r="C2462" i="6"/>
  <c r="G2462" i="6"/>
  <c r="H2462" i="6"/>
  <c r="A2463" i="6"/>
  <c r="B2463" i="6"/>
  <c r="C2463" i="6"/>
  <c r="G2463" i="6"/>
  <c r="H2463" i="6"/>
  <c r="A2464" i="6"/>
  <c r="B2464" i="6"/>
  <c r="C2464" i="6"/>
  <c r="G2464" i="6"/>
  <c r="H2464" i="6"/>
  <c r="A2465" i="6"/>
  <c r="B2465" i="6"/>
  <c r="C2465" i="6"/>
  <c r="G2465" i="6"/>
  <c r="H2465" i="6"/>
  <c r="A2466" i="6"/>
  <c r="B2466" i="6"/>
  <c r="C2466" i="6"/>
  <c r="G2466" i="6"/>
  <c r="H2466" i="6"/>
  <c r="A2467" i="6"/>
  <c r="B2467" i="6"/>
  <c r="C2467" i="6"/>
  <c r="G2467" i="6"/>
  <c r="H2467" i="6"/>
  <c r="A2468" i="6"/>
  <c r="B2468" i="6"/>
  <c r="C2468" i="6"/>
  <c r="G2468" i="6"/>
  <c r="H2468" i="6"/>
  <c r="A2469" i="6"/>
  <c r="B2469" i="6"/>
  <c r="C2469" i="6"/>
  <c r="G2469" i="6"/>
  <c r="H2469" i="6"/>
  <c r="A2470" i="6"/>
  <c r="B2470" i="6"/>
  <c r="C2470" i="6"/>
  <c r="G2470" i="6"/>
  <c r="H2470" i="6"/>
  <c r="A2471" i="6"/>
  <c r="B2471" i="6"/>
  <c r="C2471" i="6"/>
  <c r="G2471" i="6"/>
  <c r="H2471" i="6"/>
  <c r="A2472" i="6"/>
  <c r="B2472" i="6"/>
  <c r="C2472" i="6"/>
  <c r="G2472" i="6"/>
  <c r="H2472" i="6"/>
  <c r="A2473" i="6"/>
  <c r="B2473" i="6"/>
  <c r="C2473" i="6"/>
  <c r="G2473" i="6"/>
  <c r="H2473" i="6"/>
  <c r="A2474" i="6"/>
  <c r="B2474" i="6"/>
  <c r="C2474" i="6"/>
  <c r="G2474" i="6"/>
  <c r="H2474" i="6"/>
  <c r="A2475" i="6"/>
  <c r="B2475" i="6"/>
  <c r="C2475" i="6"/>
  <c r="G2475" i="6"/>
  <c r="H2475" i="6"/>
  <c r="A2476" i="6"/>
  <c r="B2476" i="6"/>
  <c r="C2476" i="6"/>
  <c r="G2476" i="6"/>
  <c r="H2476" i="6"/>
  <c r="A2477" i="6"/>
  <c r="B2477" i="6"/>
  <c r="C2477" i="6"/>
  <c r="G2477" i="6"/>
  <c r="H2477" i="6"/>
  <c r="A2478" i="6"/>
  <c r="B2478" i="6"/>
  <c r="C2478" i="6"/>
  <c r="G2478" i="6"/>
  <c r="H2478" i="6"/>
  <c r="A2479" i="6"/>
  <c r="B2479" i="6"/>
  <c r="C2479" i="6"/>
  <c r="G2479" i="6"/>
  <c r="H2479" i="6"/>
  <c r="A2480" i="6"/>
  <c r="B2480" i="6"/>
  <c r="C2480" i="6"/>
  <c r="G2480" i="6"/>
  <c r="H2480" i="6"/>
  <c r="A2481" i="6"/>
  <c r="B2481" i="6"/>
  <c r="C2481" i="6"/>
  <c r="G2481" i="6"/>
  <c r="H2481" i="6"/>
  <c r="A2482" i="6"/>
  <c r="B2482" i="6"/>
  <c r="C2482" i="6"/>
  <c r="G2482" i="6"/>
  <c r="H2482" i="6"/>
  <c r="A2483" i="6"/>
  <c r="B2483" i="6"/>
  <c r="C2483" i="6"/>
  <c r="G2483" i="6"/>
  <c r="H2483" i="6"/>
  <c r="A2484" i="6"/>
  <c r="B2484" i="6"/>
  <c r="C2484" i="6"/>
  <c r="G2484" i="6"/>
  <c r="H2484" i="6"/>
  <c r="A2485" i="6"/>
  <c r="B2485" i="6"/>
  <c r="C2485" i="6"/>
  <c r="G2485" i="6"/>
  <c r="H2485" i="6"/>
  <c r="A2486" i="6"/>
  <c r="B2486" i="6"/>
  <c r="C2486" i="6"/>
  <c r="G2486" i="6"/>
  <c r="H2486" i="6"/>
  <c r="A2487" i="6"/>
  <c r="B2487" i="6"/>
  <c r="C2487" i="6"/>
  <c r="G2487" i="6"/>
  <c r="H2487" i="6"/>
  <c r="A2488" i="6"/>
  <c r="B2488" i="6"/>
  <c r="C2488" i="6"/>
  <c r="G2488" i="6"/>
  <c r="H2488" i="6"/>
  <c r="A2489" i="6"/>
  <c r="B2489" i="6"/>
  <c r="C2489" i="6"/>
  <c r="G2489" i="6"/>
  <c r="H2489" i="6"/>
  <c r="A2490" i="6"/>
  <c r="B2490" i="6"/>
  <c r="C2490" i="6"/>
  <c r="G2490" i="6"/>
  <c r="H2490" i="6"/>
  <c r="A2491" i="6"/>
  <c r="B2491" i="6"/>
  <c r="C2491" i="6"/>
  <c r="G2491" i="6"/>
  <c r="H2491" i="6"/>
  <c r="A2492" i="6"/>
  <c r="B2492" i="6"/>
  <c r="C2492" i="6"/>
  <c r="G2492" i="6"/>
  <c r="H2492" i="6"/>
  <c r="A2493" i="6"/>
  <c r="B2493" i="6"/>
  <c r="C2493" i="6"/>
  <c r="G2493" i="6"/>
  <c r="H2493" i="6"/>
  <c r="A2494" i="6"/>
  <c r="B2494" i="6"/>
  <c r="C2494" i="6"/>
  <c r="G2494" i="6"/>
  <c r="H2494" i="6"/>
  <c r="A2495" i="6"/>
  <c r="B2495" i="6"/>
  <c r="C2495" i="6"/>
  <c r="G2495" i="6"/>
  <c r="H2495" i="6"/>
  <c r="A2496" i="6"/>
  <c r="B2496" i="6"/>
  <c r="C2496" i="6"/>
  <c r="G2496" i="6"/>
  <c r="H2496" i="6"/>
  <c r="A2497" i="6"/>
  <c r="B2497" i="6"/>
  <c r="C2497" i="6"/>
  <c r="G2497" i="6"/>
  <c r="H2497" i="6"/>
  <c r="A2498" i="6"/>
  <c r="B2498" i="6"/>
  <c r="C2498" i="6"/>
  <c r="G2498" i="6"/>
  <c r="H2498" i="6"/>
  <c r="A2499" i="6"/>
  <c r="B2499" i="6"/>
  <c r="C2499" i="6"/>
  <c r="G2499" i="6"/>
  <c r="H2499" i="6"/>
  <c r="A2500" i="6"/>
  <c r="B2500" i="6"/>
  <c r="C2500" i="6"/>
  <c r="G2500" i="6"/>
  <c r="H2500" i="6"/>
  <c r="A2501" i="6"/>
  <c r="B2501" i="6"/>
  <c r="C2501" i="6"/>
  <c r="G2501" i="6"/>
  <c r="H2501" i="6"/>
  <c r="A2502" i="6"/>
  <c r="B2502" i="6"/>
  <c r="C2502" i="6"/>
  <c r="G2502" i="6"/>
  <c r="H2502" i="6"/>
  <c r="A2503" i="6"/>
  <c r="B2503" i="6"/>
  <c r="C2503" i="6"/>
  <c r="G2503" i="6"/>
  <c r="H2503" i="6"/>
  <c r="A2504" i="6"/>
  <c r="B2504" i="6"/>
  <c r="C2504" i="6"/>
  <c r="G2504" i="6"/>
  <c r="H2504" i="6"/>
  <c r="A2505" i="6"/>
  <c r="B2505" i="6"/>
  <c r="C2505" i="6"/>
  <c r="G2505" i="6"/>
  <c r="H2505" i="6"/>
  <c r="A2506" i="6"/>
  <c r="B2506" i="6"/>
  <c r="C2506" i="6"/>
  <c r="G2506" i="6"/>
  <c r="H2506" i="6"/>
  <c r="A2507" i="6"/>
  <c r="B2507" i="6"/>
  <c r="C2507" i="6"/>
  <c r="G2507" i="6"/>
  <c r="H2507" i="6"/>
  <c r="A2508" i="6"/>
  <c r="B2508" i="6"/>
  <c r="C2508" i="6"/>
  <c r="G2508" i="6"/>
  <c r="H2508" i="6"/>
  <c r="A2509" i="6"/>
  <c r="B2509" i="6"/>
  <c r="C2509" i="6"/>
  <c r="G2509" i="6"/>
  <c r="H2509" i="6"/>
  <c r="A2510" i="6"/>
  <c r="B2510" i="6"/>
  <c r="C2510" i="6"/>
  <c r="G2510" i="6"/>
  <c r="H2510" i="6"/>
  <c r="A2511" i="6"/>
  <c r="B2511" i="6"/>
  <c r="C2511" i="6"/>
  <c r="G2511" i="6"/>
  <c r="H2511" i="6"/>
  <c r="A2512" i="6"/>
  <c r="B2512" i="6"/>
  <c r="C2512" i="6"/>
  <c r="G2512" i="6"/>
  <c r="H2512" i="6"/>
  <c r="A2513" i="6"/>
  <c r="B2513" i="6"/>
  <c r="C2513" i="6"/>
  <c r="G2513" i="6"/>
  <c r="H2513" i="6"/>
  <c r="A2514" i="6"/>
  <c r="B2514" i="6"/>
  <c r="C2514" i="6"/>
  <c r="G2514" i="6"/>
  <c r="H2514" i="6"/>
  <c r="A2515" i="6"/>
  <c r="B2515" i="6"/>
  <c r="C2515" i="6"/>
  <c r="G2515" i="6"/>
  <c r="H2515" i="6"/>
  <c r="A2516" i="6"/>
  <c r="B2516" i="6"/>
  <c r="C2516" i="6"/>
  <c r="G2516" i="6"/>
  <c r="H2516" i="6"/>
  <c r="A2517" i="6"/>
  <c r="B2517" i="6"/>
  <c r="C2517" i="6"/>
  <c r="G2517" i="6"/>
  <c r="H2517" i="6"/>
  <c r="A2518" i="6"/>
  <c r="B2518" i="6"/>
  <c r="C2518" i="6"/>
  <c r="G2518" i="6"/>
  <c r="H2518" i="6"/>
  <c r="A2519" i="6"/>
  <c r="B2519" i="6"/>
  <c r="C2519" i="6"/>
  <c r="G2519" i="6"/>
  <c r="H2519" i="6"/>
  <c r="A2520" i="6"/>
  <c r="B2520" i="6"/>
  <c r="C2520" i="6"/>
  <c r="G2520" i="6"/>
  <c r="H2520" i="6"/>
  <c r="A2521" i="6"/>
  <c r="B2521" i="6"/>
  <c r="C2521" i="6"/>
  <c r="G2521" i="6"/>
  <c r="H2521" i="6"/>
  <c r="A2522" i="6"/>
  <c r="B2522" i="6"/>
  <c r="C2522" i="6"/>
  <c r="G2522" i="6"/>
  <c r="H2522" i="6"/>
  <c r="A2523" i="6"/>
  <c r="B2523" i="6"/>
  <c r="C2523" i="6"/>
  <c r="G2523" i="6"/>
  <c r="H2523" i="6"/>
  <c r="A2524" i="6"/>
  <c r="B2524" i="6"/>
  <c r="C2524" i="6"/>
  <c r="G2524" i="6"/>
  <c r="H2524" i="6"/>
  <c r="A2525" i="6"/>
  <c r="B2525" i="6"/>
  <c r="C2525" i="6"/>
  <c r="G2525" i="6"/>
  <c r="H2525" i="6"/>
  <c r="A2526" i="6"/>
  <c r="B2526" i="6"/>
  <c r="C2526" i="6"/>
  <c r="G2526" i="6"/>
  <c r="H2526" i="6"/>
  <c r="A2527" i="6"/>
  <c r="B2527" i="6"/>
  <c r="C2527" i="6"/>
  <c r="G2527" i="6"/>
  <c r="H2527" i="6"/>
  <c r="A2528" i="6"/>
  <c r="B2528" i="6"/>
  <c r="C2528" i="6"/>
  <c r="G2528" i="6"/>
  <c r="H2528" i="6"/>
  <c r="A2529" i="6"/>
  <c r="B2529" i="6"/>
  <c r="C2529" i="6"/>
  <c r="G2529" i="6"/>
  <c r="H2529" i="6"/>
  <c r="A2530" i="6"/>
  <c r="B2530" i="6"/>
  <c r="C2530" i="6"/>
  <c r="G2530" i="6"/>
  <c r="H2530" i="6"/>
  <c r="A2531" i="6"/>
  <c r="B2531" i="6"/>
  <c r="C2531" i="6"/>
  <c r="G2531" i="6"/>
  <c r="H2531" i="6"/>
  <c r="A2532" i="6"/>
  <c r="B2532" i="6"/>
  <c r="C2532" i="6"/>
  <c r="G2532" i="6"/>
  <c r="H2532" i="6"/>
  <c r="A2533" i="6"/>
  <c r="B2533" i="6"/>
  <c r="C2533" i="6"/>
  <c r="G2533" i="6"/>
  <c r="H2533" i="6"/>
  <c r="A2534" i="6"/>
  <c r="B2534" i="6"/>
  <c r="C2534" i="6"/>
  <c r="G2534" i="6"/>
  <c r="H2534" i="6"/>
  <c r="A2535" i="6"/>
  <c r="B2535" i="6"/>
  <c r="C2535" i="6"/>
  <c r="G2535" i="6"/>
  <c r="H2535" i="6"/>
  <c r="A2536" i="6"/>
  <c r="B2536" i="6"/>
  <c r="C2536" i="6"/>
  <c r="G2536" i="6"/>
  <c r="H2536" i="6"/>
  <c r="A2537" i="6"/>
  <c r="B2537" i="6"/>
  <c r="C2537" i="6"/>
  <c r="G2537" i="6"/>
  <c r="H2537" i="6"/>
  <c r="A2538" i="6"/>
  <c r="B2538" i="6"/>
  <c r="C2538" i="6"/>
  <c r="G2538" i="6"/>
  <c r="H2538" i="6"/>
  <c r="A2539" i="6"/>
  <c r="B2539" i="6"/>
  <c r="C2539" i="6"/>
  <c r="G2539" i="6"/>
  <c r="H2539" i="6"/>
  <c r="A2540" i="6"/>
  <c r="B2540" i="6"/>
  <c r="C2540" i="6"/>
  <c r="G2540" i="6"/>
  <c r="H2540" i="6"/>
  <c r="A2541" i="6"/>
  <c r="B2541" i="6"/>
  <c r="C2541" i="6"/>
  <c r="G2541" i="6"/>
  <c r="H2541" i="6"/>
  <c r="A2542" i="6"/>
  <c r="B2542" i="6"/>
  <c r="C2542" i="6"/>
  <c r="G2542" i="6"/>
  <c r="H2542" i="6"/>
  <c r="A2543" i="6"/>
  <c r="B2543" i="6"/>
  <c r="C2543" i="6"/>
  <c r="G2543" i="6"/>
  <c r="H2543" i="6"/>
  <c r="A2544" i="6"/>
  <c r="B2544" i="6"/>
  <c r="C2544" i="6"/>
  <c r="G2544" i="6"/>
  <c r="H2544" i="6"/>
  <c r="A2545" i="6"/>
  <c r="B2545" i="6"/>
  <c r="C2545" i="6"/>
  <c r="G2545" i="6"/>
  <c r="H2545" i="6"/>
  <c r="A2546" i="6"/>
  <c r="B2546" i="6"/>
  <c r="C2546" i="6"/>
  <c r="G2546" i="6"/>
  <c r="H2546" i="6"/>
  <c r="A2547" i="6"/>
  <c r="B2547" i="6"/>
  <c r="C2547" i="6"/>
  <c r="G2547" i="6"/>
  <c r="H2547" i="6"/>
  <c r="A2548" i="6"/>
  <c r="B2548" i="6"/>
  <c r="C2548" i="6"/>
  <c r="G2548" i="6"/>
  <c r="H2548" i="6"/>
  <c r="A2549" i="6"/>
  <c r="B2549" i="6"/>
  <c r="C2549" i="6"/>
  <c r="G2549" i="6"/>
  <c r="H2549" i="6"/>
  <c r="A2550" i="6"/>
  <c r="B2550" i="6"/>
  <c r="C2550" i="6"/>
  <c r="G2550" i="6"/>
  <c r="H2550" i="6"/>
  <c r="A2551" i="6"/>
  <c r="B2551" i="6"/>
  <c r="C2551" i="6"/>
  <c r="G2551" i="6"/>
  <c r="H2551" i="6"/>
  <c r="A2552" i="6"/>
  <c r="B2552" i="6"/>
  <c r="C2552" i="6"/>
  <c r="G2552" i="6"/>
  <c r="H2552" i="6"/>
  <c r="A2553" i="6"/>
  <c r="B2553" i="6"/>
  <c r="C2553" i="6"/>
  <c r="G2553" i="6"/>
  <c r="H2553" i="6"/>
  <c r="A2554" i="6"/>
  <c r="B2554" i="6"/>
  <c r="C2554" i="6"/>
  <c r="G2554" i="6"/>
  <c r="H2554" i="6"/>
  <c r="A2555" i="6"/>
  <c r="B2555" i="6"/>
  <c r="C2555" i="6"/>
  <c r="G2555" i="6"/>
  <c r="H2555" i="6"/>
  <c r="A2556" i="6"/>
  <c r="B2556" i="6"/>
  <c r="C2556" i="6"/>
  <c r="G2556" i="6"/>
  <c r="H2556" i="6"/>
  <c r="A2557" i="6"/>
  <c r="B2557" i="6"/>
  <c r="C2557" i="6"/>
  <c r="G2557" i="6"/>
  <c r="H2557" i="6"/>
  <c r="A2558" i="6"/>
  <c r="B2558" i="6"/>
  <c r="C2558" i="6"/>
  <c r="G2558" i="6"/>
  <c r="H2558" i="6"/>
  <c r="A2559" i="6"/>
  <c r="B2559" i="6"/>
  <c r="C2559" i="6"/>
  <c r="G2559" i="6"/>
  <c r="H2559" i="6"/>
  <c r="A2560" i="6"/>
  <c r="B2560" i="6"/>
  <c r="C2560" i="6"/>
  <c r="G2560" i="6"/>
  <c r="H2560" i="6"/>
  <c r="A2561" i="6"/>
  <c r="B2561" i="6"/>
  <c r="C2561" i="6"/>
  <c r="G2561" i="6"/>
  <c r="H2561" i="6"/>
  <c r="A2562" i="6"/>
  <c r="B2562" i="6"/>
  <c r="C2562" i="6"/>
  <c r="G2562" i="6"/>
  <c r="H2562" i="6"/>
  <c r="A2563" i="6"/>
  <c r="B2563" i="6"/>
  <c r="C2563" i="6"/>
  <c r="G2563" i="6"/>
  <c r="H2563" i="6"/>
  <c r="A2564" i="6"/>
  <c r="B2564" i="6"/>
  <c r="C2564" i="6"/>
  <c r="G2564" i="6"/>
  <c r="H2564" i="6"/>
  <c r="A2565" i="6"/>
  <c r="B2565" i="6"/>
  <c r="C2565" i="6"/>
  <c r="G2565" i="6"/>
  <c r="H2565" i="6"/>
  <c r="A2566" i="6"/>
  <c r="B2566" i="6"/>
  <c r="C2566" i="6"/>
  <c r="G2566" i="6"/>
  <c r="H2566" i="6"/>
  <c r="A2567" i="6"/>
  <c r="B2567" i="6"/>
  <c r="C2567" i="6"/>
  <c r="G2567" i="6"/>
  <c r="H2567" i="6"/>
  <c r="A2568" i="6"/>
  <c r="B2568" i="6"/>
  <c r="C2568" i="6"/>
  <c r="G2568" i="6"/>
  <c r="H2568" i="6"/>
  <c r="A2569" i="6"/>
  <c r="B2569" i="6"/>
  <c r="C2569" i="6"/>
  <c r="G2569" i="6"/>
  <c r="H2569" i="6"/>
  <c r="A2570" i="6"/>
  <c r="B2570" i="6"/>
  <c r="C2570" i="6"/>
  <c r="G2570" i="6"/>
  <c r="H2570" i="6"/>
  <c r="A2571" i="6"/>
  <c r="B2571" i="6"/>
  <c r="C2571" i="6"/>
  <c r="G2571" i="6"/>
  <c r="H2571" i="6"/>
  <c r="A2572" i="6"/>
  <c r="B2572" i="6"/>
  <c r="C2572" i="6"/>
  <c r="G2572" i="6"/>
  <c r="H2572" i="6"/>
  <c r="A2573" i="6"/>
  <c r="B2573" i="6"/>
  <c r="C2573" i="6"/>
  <c r="G2573" i="6"/>
  <c r="H2573" i="6"/>
  <c r="A2574" i="6"/>
  <c r="B2574" i="6"/>
  <c r="C2574" i="6"/>
  <c r="G2574" i="6"/>
  <c r="H2574" i="6"/>
  <c r="A2575" i="6"/>
  <c r="B2575" i="6"/>
  <c r="C2575" i="6"/>
  <c r="G2575" i="6"/>
  <c r="H2575" i="6"/>
  <c r="A2576" i="6"/>
  <c r="B2576" i="6"/>
  <c r="C2576" i="6"/>
  <c r="G2576" i="6"/>
  <c r="H2576" i="6"/>
  <c r="A2577" i="6"/>
  <c r="B2577" i="6"/>
  <c r="C2577" i="6"/>
  <c r="G2577" i="6"/>
  <c r="H2577" i="6"/>
  <c r="A2578" i="6"/>
  <c r="B2578" i="6"/>
  <c r="C2578" i="6"/>
  <c r="G2578" i="6"/>
  <c r="H2578" i="6"/>
  <c r="A2579" i="6"/>
  <c r="B2579" i="6"/>
  <c r="C2579" i="6"/>
  <c r="G2579" i="6"/>
  <c r="H2579" i="6"/>
  <c r="A2580" i="6"/>
  <c r="B2580" i="6"/>
  <c r="C2580" i="6"/>
  <c r="G2580" i="6"/>
  <c r="H2580" i="6"/>
  <c r="A2581" i="6"/>
  <c r="B2581" i="6"/>
  <c r="C2581" i="6"/>
  <c r="G2581" i="6"/>
  <c r="H2581" i="6"/>
  <c r="A2582" i="6"/>
  <c r="B2582" i="6"/>
  <c r="C2582" i="6"/>
  <c r="G2582" i="6"/>
  <c r="H2582" i="6"/>
  <c r="A2583" i="6"/>
  <c r="B2583" i="6"/>
  <c r="C2583" i="6"/>
  <c r="G2583" i="6"/>
  <c r="H2583" i="6"/>
  <c r="A2584" i="6"/>
  <c r="B2584" i="6"/>
  <c r="C2584" i="6"/>
  <c r="G2584" i="6"/>
  <c r="H2584" i="6"/>
  <c r="A2585" i="6"/>
  <c r="B2585" i="6"/>
  <c r="C2585" i="6"/>
  <c r="G2585" i="6"/>
  <c r="H2585" i="6"/>
  <c r="A2586" i="6"/>
  <c r="B2586" i="6"/>
  <c r="C2586" i="6"/>
  <c r="G2586" i="6"/>
  <c r="H2586" i="6"/>
  <c r="A2587" i="6"/>
  <c r="B2587" i="6"/>
  <c r="C2587" i="6"/>
  <c r="G2587" i="6"/>
  <c r="H2587" i="6"/>
  <c r="A2588" i="6"/>
  <c r="B2588" i="6"/>
  <c r="C2588" i="6"/>
  <c r="G2588" i="6"/>
  <c r="H2588" i="6"/>
  <c r="A2589" i="6"/>
  <c r="B2589" i="6"/>
  <c r="C2589" i="6"/>
  <c r="G2589" i="6"/>
  <c r="H2589" i="6"/>
  <c r="A2590" i="6"/>
  <c r="B2590" i="6"/>
  <c r="C2590" i="6"/>
  <c r="G2590" i="6"/>
  <c r="H2590" i="6"/>
  <c r="A2591" i="6"/>
  <c r="B2591" i="6"/>
  <c r="C2591" i="6"/>
  <c r="G2591" i="6"/>
  <c r="H2591" i="6"/>
  <c r="A2592" i="6"/>
  <c r="B2592" i="6"/>
  <c r="C2592" i="6"/>
  <c r="G2592" i="6"/>
  <c r="H2592" i="6"/>
  <c r="A2593" i="6"/>
  <c r="B2593" i="6"/>
  <c r="C2593" i="6"/>
  <c r="G2593" i="6"/>
  <c r="H2593" i="6"/>
  <c r="A2594" i="6"/>
  <c r="B2594" i="6"/>
  <c r="C2594" i="6"/>
  <c r="G2594" i="6"/>
  <c r="H2594" i="6"/>
  <c r="A2595" i="6"/>
  <c r="B2595" i="6"/>
  <c r="C2595" i="6"/>
  <c r="G2595" i="6"/>
  <c r="H2595" i="6"/>
  <c r="A2596" i="6"/>
  <c r="B2596" i="6"/>
  <c r="C2596" i="6"/>
  <c r="G2596" i="6"/>
  <c r="H2596" i="6"/>
  <c r="A2597" i="6"/>
  <c r="B2597" i="6"/>
  <c r="C2597" i="6"/>
  <c r="G2597" i="6"/>
  <c r="H2597" i="6"/>
  <c r="A2598" i="6"/>
  <c r="B2598" i="6"/>
  <c r="C2598" i="6"/>
  <c r="G2598" i="6"/>
  <c r="H2598" i="6"/>
  <c r="A2599" i="6"/>
  <c r="B2599" i="6"/>
  <c r="C2599" i="6"/>
  <c r="G2599" i="6"/>
  <c r="H2599" i="6"/>
  <c r="A2600" i="6"/>
  <c r="B2600" i="6"/>
  <c r="C2600" i="6"/>
  <c r="G2600" i="6"/>
  <c r="H2600" i="6"/>
  <c r="A2601" i="6"/>
  <c r="B2601" i="6"/>
  <c r="C2601" i="6"/>
  <c r="G2601" i="6"/>
  <c r="H2601" i="6"/>
  <c r="A2602" i="6"/>
  <c r="B2602" i="6"/>
  <c r="C2602" i="6"/>
  <c r="G2602" i="6"/>
  <c r="H2602" i="6"/>
  <c r="A2603" i="6"/>
  <c r="B2603" i="6"/>
  <c r="C2603" i="6"/>
  <c r="G2603" i="6"/>
  <c r="H2603" i="6"/>
  <c r="A2604" i="6"/>
  <c r="B2604" i="6"/>
  <c r="C2604" i="6"/>
  <c r="G2604" i="6"/>
  <c r="H2604" i="6"/>
  <c r="A2605" i="6"/>
  <c r="B2605" i="6"/>
  <c r="C2605" i="6"/>
  <c r="G2605" i="6"/>
  <c r="H2605" i="6"/>
  <c r="A2606" i="6"/>
  <c r="B2606" i="6"/>
  <c r="C2606" i="6"/>
  <c r="G2606" i="6"/>
  <c r="H2606" i="6"/>
  <c r="A2607" i="6"/>
  <c r="B2607" i="6"/>
  <c r="C2607" i="6"/>
  <c r="G2607" i="6"/>
  <c r="H2607" i="6"/>
  <c r="A2608" i="6"/>
  <c r="B2608" i="6"/>
  <c r="C2608" i="6"/>
  <c r="G2608" i="6"/>
  <c r="H2608" i="6"/>
  <c r="A2609" i="6"/>
  <c r="B2609" i="6"/>
  <c r="C2609" i="6"/>
  <c r="G2609" i="6"/>
  <c r="H2609" i="6"/>
  <c r="A2610" i="6"/>
  <c r="B2610" i="6"/>
  <c r="C2610" i="6"/>
  <c r="G2610" i="6"/>
  <c r="H2610" i="6"/>
  <c r="A2611" i="6"/>
  <c r="B2611" i="6"/>
  <c r="C2611" i="6"/>
  <c r="G2611" i="6"/>
  <c r="H2611" i="6"/>
  <c r="A2612" i="6"/>
  <c r="B2612" i="6"/>
  <c r="C2612" i="6"/>
  <c r="G2612" i="6"/>
  <c r="H2612" i="6"/>
  <c r="A2613" i="6"/>
  <c r="B2613" i="6"/>
  <c r="C2613" i="6"/>
  <c r="G2613" i="6"/>
  <c r="H2613" i="6"/>
  <c r="A2614" i="6"/>
  <c r="B2614" i="6"/>
  <c r="C2614" i="6"/>
  <c r="G2614" i="6"/>
  <c r="H2614" i="6"/>
  <c r="A2615" i="6"/>
  <c r="B2615" i="6"/>
  <c r="C2615" i="6"/>
  <c r="G2615" i="6"/>
  <c r="H2615" i="6"/>
  <c r="A2616" i="6"/>
  <c r="B2616" i="6"/>
  <c r="C2616" i="6"/>
  <c r="G2616" i="6"/>
  <c r="H2616" i="6"/>
  <c r="A2617" i="6"/>
  <c r="B2617" i="6"/>
  <c r="C2617" i="6"/>
  <c r="G2617" i="6"/>
  <c r="H2617" i="6"/>
  <c r="A2618" i="6"/>
  <c r="B2618" i="6"/>
  <c r="C2618" i="6"/>
  <c r="G2618" i="6"/>
  <c r="H2618" i="6"/>
  <c r="A2619" i="6"/>
  <c r="B2619" i="6"/>
  <c r="C2619" i="6"/>
  <c r="G2619" i="6"/>
  <c r="H2619" i="6"/>
  <c r="A2620" i="6"/>
  <c r="B2620" i="6"/>
  <c r="C2620" i="6"/>
  <c r="G2620" i="6"/>
  <c r="H2620" i="6"/>
  <c r="A2621" i="6"/>
  <c r="B2621" i="6"/>
  <c r="C2621" i="6"/>
  <c r="G2621" i="6"/>
  <c r="H2621" i="6"/>
  <c r="A2622" i="6"/>
  <c r="B2622" i="6"/>
  <c r="C2622" i="6"/>
  <c r="G2622" i="6"/>
  <c r="H2622" i="6"/>
  <c r="A2623" i="6"/>
  <c r="B2623" i="6"/>
  <c r="C2623" i="6"/>
  <c r="G2623" i="6"/>
  <c r="H2623" i="6"/>
  <c r="A2624" i="6"/>
  <c r="B2624" i="6"/>
  <c r="C2624" i="6"/>
  <c r="G2624" i="6"/>
  <c r="H2624" i="6"/>
  <c r="A2625" i="6"/>
  <c r="B2625" i="6"/>
  <c r="C2625" i="6"/>
  <c r="G2625" i="6"/>
  <c r="H2625" i="6"/>
  <c r="A2626" i="6"/>
  <c r="B2626" i="6"/>
  <c r="C2626" i="6"/>
  <c r="G2626" i="6"/>
  <c r="H2626" i="6"/>
  <c r="A2627" i="6"/>
  <c r="B2627" i="6"/>
  <c r="C2627" i="6"/>
  <c r="G2627" i="6"/>
  <c r="H2627" i="6"/>
  <c r="A2628" i="6"/>
  <c r="B2628" i="6"/>
  <c r="C2628" i="6"/>
  <c r="G2628" i="6"/>
  <c r="H2628" i="6"/>
  <c r="A2629" i="6"/>
  <c r="B2629" i="6"/>
  <c r="C2629" i="6"/>
  <c r="G2629" i="6"/>
  <c r="H2629" i="6"/>
  <c r="A2630" i="6"/>
  <c r="B2630" i="6"/>
  <c r="C2630" i="6"/>
  <c r="G2630" i="6"/>
  <c r="H2630" i="6"/>
  <c r="A2631" i="6"/>
  <c r="B2631" i="6"/>
  <c r="C2631" i="6"/>
  <c r="G2631" i="6"/>
  <c r="H2631" i="6"/>
  <c r="A2632" i="6"/>
  <c r="B2632" i="6"/>
  <c r="C2632" i="6"/>
  <c r="G2632" i="6"/>
  <c r="H2632" i="6"/>
  <c r="A2633" i="6"/>
  <c r="B2633" i="6"/>
  <c r="C2633" i="6"/>
  <c r="G2633" i="6"/>
  <c r="H2633" i="6"/>
  <c r="A2634" i="6"/>
  <c r="B2634" i="6"/>
  <c r="C2634" i="6"/>
  <c r="G2634" i="6"/>
  <c r="H2634" i="6"/>
  <c r="A2635" i="6"/>
  <c r="B2635" i="6"/>
  <c r="C2635" i="6"/>
  <c r="G2635" i="6"/>
  <c r="H2635" i="6"/>
  <c r="A2636" i="6"/>
  <c r="B2636" i="6"/>
  <c r="C2636" i="6"/>
  <c r="G2636" i="6"/>
  <c r="H2636" i="6"/>
  <c r="A2637" i="6"/>
  <c r="B2637" i="6"/>
  <c r="C2637" i="6"/>
  <c r="G2637" i="6"/>
  <c r="H2637" i="6"/>
  <c r="A2638" i="6"/>
  <c r="B2638" i="6"/>
  <c r="C2638" i="6"/>
  <c r="G2638" i="6"/>
  <c r="H2638" i="6"/>
  <c r="A2639" i="6"/>
  <c r="B2639" i="6"/>
  <c r="C2639" i="6"/>
  <c r="G2639" i="6"/>
  <c r="H2639" i="6"/>
  <c r="A2640" i="6"/>
  <c r="B2640" i="6"/>
  <c r="C2640" i="6"/>
  <c r="G2640" i="6"/>
  <c r="H2640" i="6"/>
  <c r="A2641" i="6"/>
  <c r="B2641" i="6"/>
  <c r="C2641" i="6"/>
  <c r="G2641" i="6"/>
  <c r="H2641" i="6"/>
  <c r="A2642" i="6"/>
  <c r="B2642" i="6"/>
  <c r="C2642" i="6"/>
  <c r="G2642" i="6"/>
  <c r="H2642" i="6"/>
  <c r="A2643" i="6"/>
  <c r="B2643" i="6"/>
  <c r="C2643" i="6"/>
  <c r="G2643" i="6"/>
  <c r="H2643" i="6"/>
  <c r="A2644" i="6"/>
  <c r="B2644" i="6"/>
  <c r="C2644" i="6"/>
  <c r="G2644" i="6"/>
  <c r="H2644" i="6"/>
  <c r="A2645" i="6"/>
  <c r="B2645" i="6"/>
  <c r="C2645" i="6"/>
  <c r="G2645" i="6"/>
  <c r="H2645" i="6"/>
  <c r="A2646" i="6"/>
  <c r="B2646" i="6"/>
  <c r="C2646" i="6"/>
  <c r="G2646" i="6"/>
  <c r="H2646" i="6"/>
  <c r="A2647" i="6"/>
  <c r="B2647" i="6"/>
  <c r="C2647" i="6"/>
  <c r="G2647" i="6"/>
  <c r="H2647" i="6"/>
  <c r="A2648" i="6"/>
  <c r="B2648" i="6"/>
  <c r="C2648" i="6"/>
  <c r="G2648" i="6"/>
  <c r="H2648" i="6"/>
  <c r="A2649" i="6"/>
  <c r="B2649" i="6"/>
  <c r="C2649" i="6"/>
  <c r="G2649" i="6"/>
  <c r="H2649" i="6"/>
  <c r="A2650" i="6"/>
  <c r="B2650" i="6"/>
  <c r="C2650" i="6"/>
  <c r="G2650" i="6"/>
  <c r="H2650" i="6"/>
  <c r="A2651" i="6"/>
  <c r="B2651" i="6"/>
  <c r="C2651" i="6"/>
  <c r="G2651" i="6"/>
  <c r="H2651" i="6"/>
  <c r="A2652" i="6"/>
  <c r="B2652" i="6"/>
  <c r="C2652" i="6"/>
  <c r="G2652" i="6"/>
  <c r="H2652" i="6"/>
  <c r="A2653" i="6"/>
  <c r="B2653" i="6"/>
  <c r="C2653" i="6"/>
  <c r="G2653" i="6"/>
  <c r="H2653" i="6"/>
  <c r="A2654" i="6"/>
  <c r="B2654" i="6"/>
  <c r="C2654" i="6"/>
  <c r="G2654" i="6"/>
  <c r="H2654" i="6"/>
  <c r="A2655" i="6"/>
  <c r="B2655" i="6"/>
  <c r="C2655" i="6"/>
  <c r="G2655" i="6"/>
  <c r="H2655" i="6"/>
  <c r="A2656" i="6"/>
  <c r="B2656" i="6"/>
  <c r="C2656" i="6"/>
  <c r="G2656" i="6"/>
  <c r="H2656" i="6"/>
  <c r="A2657" i="6"/>
  <c r="B2657" i="6"/>
  <c r="C2657" i="6"/>
  <c r="G2657" i="6"/>
  <c r="H2657" i="6"/>
  <c r="A2658" i="6"/>
  <c r="B2658" i="6"/>
  <c r="C2658" i="6"/>
  <c r="G2658" i="6"/>
  <c r="H2658" i="6"/>
  <c r="A2659" i="6"/>
  <c r="B2659" i="6"/>
  <c r="C2659" i="6"/>
  <c r="G2659" i="6"/>
  <c r="H2659" i="6"/>
  <c r="A2660" i="6"/>
  <c r="B2660" i="6"/>
  <c r="C2660" i="6"/>
  <c r="G2660" i="6"/>
  <c r="H2660" i="6"/>
  <c r="A2661" i="6"/>
  <c r="B2661" i="6"/>
  <c r="C2661" i="6"/>
  <c r="G2661" i="6"/>
  <c r="H2661" i="6"/>
  <c r="A2662" i="6"/>
  <c r="B2662" i="6"/>
  <c r="C2662" i="6"/>
  <c r="G2662" i="6"/>
  <c r="H2662" i="6"/>
  <c r="A2663" i="6"/>
  <c r="B2663" i="6"/>
  <c r="C2663" i="6"/>
  <c r="G2663" i="6"/>
  <c r="H2663" i="6"/>
  <c r="A2664" i="6"/>
  <c r="B2664" i="6"/>
  <c r="C2664" i="6"/>
  <c r="G2664" i="6"/>
  <c r="H2664" i="6"/>
  <c r="A2665" i="6"/>
  <c r="B2665" i="6"/>
  <c r="C2665" i="6"/>
  <c r="G2665" i="6"/>
  <c r="H2665" i="6"/>
  <c r="A2666" i="6"/>
  <c r="B2666" i="6"/>
  <c r="C2666" i="6"/>
  <c r="G2666" i="6"/>
  <c r="H2666" i="6"/>
  <c r="A2667" i="6"/>
  <c r="B2667" i="6"/>
  <c r="C2667" i="6"/>
  <c r="G2667" i="6"/>
  <c r="H2667" i="6"/>
  <c r="A2668" i="6"/>
  <c r="B2668" i="6"/>
  <c r="C2668" i="6"/>
  <c r="G2668" i="6"/>
  <c r="H2668" i="6"/>
  <c r="A2669" i="6"/>
  <c r="B2669" i="6"/>
  <c r="C2669" i="6"/>
  <c r="G2669" i="6"/>
  <c r="H2669" i="6"/>
  <c r="A2670" i="6"/>
  <c r="B2670" i="6"/>
  <c r="C2670" i="6"/>
  <c r="G2670" i="6"/>
  <c r="H2670" i="6"/>
  <c r="A2671" i="6"/>
  <c r="B2671" i="6"/>
  <c r="C2671" i="6"/>
  <c r="G2671" i="6"/>
  <c r="H2671" i="6"/>
  <c r="A2672" i="6"/>
  <c r="B2672" i="6"/>
  <c r="C2672" i="6"/>
  <c r="G2672" i="6"/>
  <c r="H2672" i="6"/>
  <c r="A2673" i="6"/>
  <c r="B2673" i="6"/>
  <c r="C2673" i="6"/>
  <c r="G2673" i="6"/>
  <c r="H2673" i="6"/>
  <c r="A2674" i="6"/>
  <c r="B2674" i="6"/>
  <c r="C2674" i="6"/>
  <c r="G2674" i="6"/>
  <c r="H2674" i="6"/>
  <c r="A2675" i="6"/>
  <c r="B2675" i="6"/>
  <c r="C2675" i="6"/>
  <c r="G2675" i="6"/>
  <c r="H2675" i="6"/>
  <c r="A2676" i="6"/>
  <c r="B2676" i="6"/>
  <c r="C2676" i="6"/>
  <c r="G2676" i="6"/>
  <c r="H2676" i="6"/>
  <c r="A2677" i="6"/>
  <c r="B2677" i="6"/>
  <c r="C2677" i="6"/>
  <c r="G2677" i="6"/>
  <c r="H2677" i="6"/>
  <c r="A2678" i="6"/>
  <c r="B2678" i="6"/>
  <c r="C2678" i="6"/>
  <c r="G2678" i="6"/>
  <c r="H2678" i="6"/>
  <c r="A2679" i="6"/>
  <c r="B2679" i="6"/>
  <c r="C2679" i="6"/>
  <c r="G2679" i="6"/>
  <c r="H2679" i="6"/>
  <c r="A2680" i="6"/>
  <c r="B2680" i="6"/>
  <c r="C2680" i="6"/>
  <c r="G2680" i="6"/>
  <c r="H2680" i="6"/>
  <c r="A2681" i="6"/>
  <c r="B2681" i="6"/>
  <c r="C2681" i="6"/>
  <c r="G2681" i="6"/>
  <c r="H2681" i="6"/>
  <c r="A2682" i="6"/>
  <c r="B2682" i="6"/>
  <c r="C2682" i="6"/>
  <c r="G2682" i="6"/>
  <c r="H2682" i="6"/>
  <c r="A2683" i="6"/>
  <c r="B2683" i="6"/>
  <c r="C2683" i="6"/>
  <c r="G2683" i="6"/>
  <c r="H2683" i="6"/>
  <c r="A2684" i="6"/>
  <c r="B2684" i="6"/>
  <c r="C2684" i="6"/>
  <c r="G2684" i="6"/>
  <c r="H2684" i="6"/>
  <c r="A2685" i="6"/>
  <c r="B2685" i="6"/>
  <c r="C2685" i="6"/>
  <c r="G2685" i="6"/>
  <c r="H2685" i="6"/>
  <c r="A2686" i="6"/>
  <c r="B2686" i="6"/>
  <c r="C2686" i="6"/>
  <c r="G2686" i="6"/>
  <c r="H2686" i="6"/>
  <c r="A2687" i="6"/>
  <c r="B2687" i="6"/>
  <c r="C2687" i="6"/>
  <c r="G2687" i="6"/>
  <c r="H2687" i="6"/>
  <c r="A2688" i="6"/>
  <c r="B2688" i="6"/>
  <c r="C2688" i="6"/>
  <c r="G2688" i="6"/>
  <c r="H2688" i="6"/>
  <c r="A2689" i="6"/>
  <c r="B2689" i="6"/>
  <c r="C2689" i="6"/>
  <c r="G2689" i="6"/>
  <c r="H2689" i="6"/>
  <c r="A2690" i="6"/>
  <c r="B2690" i="6"/>
  <c r="C2690" i="6"/>
  <c r="G2690" i="6"/>
  <c r="H2690" i="6"/>
  <c r="A2691" i="6"/>
  <c r="B2691" i="6"/>
  <c r="C2691" i="6"/>
  <c r="G2691" i="6"/>
  <c r="H2691" i="6"/>
  <c r="A2692" i="6"/>
  <c r="B2692" i="6"/>
  <c r="C2692" i="6"/>
  <c r="G2692" i="6"/>
  <c r="H2692" i="6"/>
  <c r="A2693" i="6"/>
  <c r="B2693" i="6"/>
  <c r="C2693" i="6"/>
  <c r="G2693" i="6"/>
  <c r="H2693" i="6"/>
  <c r="A2694" i="6"/>
  <c r="B2694" i="6"/>
  <c r="C2694" i="6"/>
  <c r="G2694" i="6"/>
  <c r="H2694" i="6"/>
  <c r="A2695" i="6"/>
  <c r="B2695" i="6"/>
  <c r="C2695" i="6"/>
  <c r="G2695" i="6"/>
  <c r="H2695" i="6"/>
  <c r="A2696" i="6"/>
  <c r="B2696" i="6"/>
  <c r="C2696" i="6"/>
  <c r="G2696" i="6"/>
  <c r="H2696" i="6"/>
  <c r="A2697" i="6"/>
  <c r="B2697" i="6"/>
  <c r="C2697" i="6"/>
  <c r="G2697" i="6"/>
  <c r="H2697" i="6"/>
  <c r="A2698" i="6"/>
  <c r="B2698" i="6"/>
  <c r="C2698" i="6"/>
  <c r="G2698" i="6"/>
  <c r="H2698" i="6"/>
  <c r="A2699" i="6"/>
  <c r="B2699" i="6"/>
  <c r="C2699" i="6"/>
  <c r="G2699" i="6"/>
  <c r="H2699" i="6"/>
  <c r="A2700" i="6"/>
  <c r="B2700" i="6"/>
  <c r="C2700" i="6"/>
  <c r="G2700" i="6"/>
  <c r="H2700" i="6"/>
  <c r="A2701" i="6"/>
  <c r="B2701" i="6"/>
  <c r="C2701" i="6"/>
  <c r="G2701" i="6"/>
  <c r="H2701" i="6"/>
  <c r="A2702" i="6"/>
  <c r="B2702" i="6"/>
  <c r="C2702" i="6"/>
  <c r="G2702" i="6"/>
  <c r="H2702" i="6"/>
  <c r="A2703" i="6"/>
  <c r="B2703" i="6"/>
  <c r="C2703" i="6"/>
  <c r="G2703" i="6"/>
  <c r="H2703" i="6"/>
  <c r="A2704" i="6"/>
  <c r="B2704" i="6"/>
  <c r="C2704" i="6"/>
  <c r="G2704" i="6"/>
  <c r="H2704" i="6"/>
  <c r="A2705" i="6"/>
  <c r="B2705" i="6"/>
  <c r="C2705" i="6"/>
  <c r="G2705" i="6"/>
  <c r="H2705" i="6"/>
  <c r="A2706" i="6"/>
  <c r="B2706" i="6"/>
  <c r="C2706" i="6"/>
  <c r="G2706" i="6"/>
  <c r="H2706" i="6"/>
  <c r="A2707" i="6"/>
  <c r="B2707" i="6"/>
  <c r="C2707" i="6"/>
  <c r="G2707" i="6"/>
  <c r="H2707" i="6"/>
  <c r="A2708" i="6"/>
  <c r="B2708" i="6"/>
  <c r="C2708" i="6"/>
  <c r="G2708" i="6"/>
  <c r="H2708" i="6"/>
  <c r="A2709" i="6"/>
  <c r="B2709" i="6"/>
  <c r="C2709" i="6"/>
  <c r="G2709" i="6"/>
  <c r="H2709" i="6"/>
  <c r="A2710" i="6"/>
  <c r="B2710" i="6"/>
  <c r="C2710" i="6"/>
  <c r="G2710" i="6"/>
  <c r="H2710" i="6"/>
  <c r="A2711" i="6"/>
  <c r="B2711" i="6"/>
  <c r="C2711" i="6"/>
  <c r="A2712" i="6"/>
  <c r="B2712" i="6"/>
  <c r="C2712" i="6"/>
  <c r="A2713" i="6"/>
  <c r="B2713" i="6"/>
  <c r="C2713" i="6"/>
  <c r="A2714" i="6"/>
  <c r="B2714" i="6"/>
  <c r="C2714" i="6"/>
  <c r="A2715" i="6"/>
  <c r="B2715" i="6"/>
  <c r="C2715" i="6"/>
  <c r="A2716" i="6"/>
  <c r="B2716" i="6"/>
  <c r="C2716" i="6"/>
  <c r="A2717" i="6"/>
  <c r="B2717" i="6"/>
  <c r="C2717" i="6"/>
  <c r="A2718" i="6"/>
  <c r="B2718" i="6"/>
  <c r="C2718" i="6"/>
  <c r="A2719" i="6"/>
  <c r="B2719" i="6"/>
  <c r="C2719" i="6"/>
  <c r="A2720" i="6"/>
  <c r="B2720" i="6"/>
  <c r="C2720" i="6"/>
  <c r="A2721" i="6"/>
  <c r="B2721" i="6"/>
  <c r="C2721" i="6"/>
  <c r="A2722" i="6"/>
  <c r="B2722" i="6"/>
  <c r="C2722" i="6"/>
  <c r="A2723" i="6"/>
  <c r="B2723" i="6"/>
  <c r="C2723" i="6"/>
  <c r="A2724" i="6"/>
  <c r="B2724" i="6"/>
  <c r="C2724" i="6"/>
  <c r="A2725" i="6"/>
  <c r="B2725" i="6"/>
  <c r="C2725" i="6"/>
  <c r="A2726" i="6"/>
  <c r="B2726" i="6"/>
  <c r="C2726" i="6"/>
  <c r="A2727" i="6"/>
  <c r="B2727" i="6"/>
  <c r="C2727" i="6"/>
  <c r="A2728" i="6"/>
  <c r="B2728" i="6"/>
  <c r="C2728" i="6"/>
  <c r="A2729" i="6"/>
  <c r="B2729" i="6"/>
  <c r="C2729" i="6"/>
  <c r="A2730" i="6"/>
  <c r="B2730" i="6"/>
  <c r="C2730" i="6"/>
  <c r="A2731" i="6"/>
  <c r="B2731" i="6"/>
  <c r="C2731" i="6"/>
  <c r="A2732" i="6"/>
  <c r="B2732" i="6"/>
  <c r="C2732" i="6"/>
  <c r="A2733" i="6"/>
  <c r="B2733" i="6"/>
  <c r="C2733" i="6"/>
  <c r="A2734" i="6"/>
  <c r="B2734" i="6"/>
  <c r="C2734" i="6"/>
  <c r="A2735" i="6"/>
  <c r="B2735" i="6"/>
  <c r="C2735" i="6"/>
  <c r="A2736" i="6"/>
  <c r="B2736" i="6"/>
  <c r="C2736" i="6"/>
  <c r="A2737" i="6"/>
  <c r="B2737" i="6"/>
  <c r="C2737" i="6"/>
  <c r="A2738" i="6"/>
  <c r="B2738" i="6"/>
  <c r="C2738" i="6"/>
  <c r="A2739" i="6"/>
  <c r="B2739" i="6"/>
  <c r="C2739" i="6"/>
  <c r="A2740" i="6"/>
  <c r="B2740" i="6"/>
  <c r="C2740" i="6"/>
  <c r="A2741" i="6"/>
  <c r="B2741" i="6"/>
  <c r="C2741" i="6"/>
  <c r="H2741" i="6"/>
  <c r="A2742" i="6"/>
  <c r="B2742" i="6"/>
  <c r="C2742" i="6"/>
  <c r="H2742" i="6"/>
  <c r="A2743" i="6"/>
  <c r="B2743" i="6"/>
  <c r="C2743" i="6"/>
  <c r="A2744" i="6"/>
  <c r="B2744" i="6"/>
  <c r="C2744" i="6"/>
  <c r="A2745" i="6"/>
  <c r="B2745" i="6"/>
  <c r="C2745" i="6"/>
  <c r="A2746" i="6"/>
  <c r="B2746" i="6"/>
  <c r="C2746" i="6"/>
  <c r="A2747" i="6"/>
  <c r="B2747" i="6"/>
  <c r="C2747" i="6"/>
  <c r="A2748" i="6"/>
  <c r="B2748" i="6"/>
  <c r="C2748" i="6"/>
  <c r="A2749" i="6"/>
  <c r="B2749" i="6"/>
  <c r="C2749" i="6"/>
  <c r="A2750" i="6"/>
  <c r="B2750" i="6"/>
  <c r="C2750" i="6"/>
  <c r="A2751" i="6"/>
  <c r="B2751" i="6"/>
  <c r="C2751" i="6"/>
  <c r="A2752" i="6"/>
  <c r="B2752" i="6"/>
  <c r="C2752" i="6"/>
  <c r="A2753" i="6"/>
  <c r="B2753" i="6"/>
  <c r="C2753" i="6"/>
  <c r="A2754" i="6"/>
  <c r="B2754" i="6"/>
  <c r="C2754" i="6"/>
  <c r="A2755" i="6"/>
  <c r="B2755" i="6"/>
  <c r="C2755" i="6"/>
  <c r="A2756" i="6"/>
  <c r="B2756" i="6"/>
  <c r="C2756" i="6"/>
  <c r="A2757" i="6"/>
  <c r="B2757" i="6"/>
  <c r="C2757" i="6"/>
  <c r="A2758" i="6"/>
  <c r="B2758" i="6"/>
  <c r="C2758" i="6"/>
  <c r="A2759" i="6"/>
  <c r="B2759" i="6"/>
  <c r="C2759" i="6"/>
  <c r="A2760" i="6"/>
  <c r="B2760" i="6"/>
  <c r="C2760" i="6"/>
  <c r="A2761" i="6"/>
  <c r="B2761" i="6"/>
  <c r="C2761" i="6"/>
  <c r="A2762" i="6"/>
  <c r="B2762" i="6"/>
  <c r="C2762" i="6"/>
  <c r="A2763" i="6"/>
  <c r="B2763" i="6"/>
  <c r="C2763" i="6"/>
  <c r="A2764" i="6"/>
  <c r="B2764" i="6"/>
  <c r="C2764" i="6"/>
  <c r="A2765" i="6"/>
  <c r="B2765" i="6"/>
  <c r="C2765" i="6"/>
  <c r="A2766" i="6"/>
  <c r="B2766" i="6"/>
  <c r="C2766" i="6"/>
  <c r="A2767" i="6"/>
  <c r="B2767" i="6"/>
  <c r="C2767" i="6"/>
  <c r="A2768" i="6"/>
  <c r="B2768" i="6"/>
  <c r="C2768" i="6"/>
  <c r="A2769" i="6"/>
  <c r="B2769" i="6"/>
  <c r="C2769" i="6"/>
  <c r="A2770" i="6"/>
  <c r="B2770" i="6"/>
  <c r="C2770" i="6"/>
  <c r="A2771" i="6"/>
  <c r="B2771" i="6"/>
  <c r="C2771" i="6"/>
  <c r="A2772" i="6"/>
  <c r="B2772" i="6"/>
  <c r="C2772" i="6"/>
  <c r="A2773" i="6"/>
  <c r="B2773" i="6"/>
  <c r="C2773" i="6"/>
  <c r="G2773" i="6"/>
  <c r="H2773" i="6"/>
  <c r="A2774" i="6"/>
  <c r="B2774" i="6"/>
  <c r="C2774" i="6"/>
  <c r="G2774" i="6"/>
  <c r="H2774" i="6"/>
  <c r="A2775" i="6"/>
  <c r="B2775" i="6"/>
  <c r="C2775" i="6"/>
  <c r="G2775" i="6"/>
  <c r="H2775" i="6"/>
  <c r="A2776" i="6"/>
  <c r="B2776" i="6"/>
  <c r="C2776" i="6"/>
  <c r="G2776" i="6"/>
  <c r="H2776" i="6"/>
  <c r="A2777" i="6"/>
  <c r="B2777" i="6"/>
  <c r="C2777" i="6"/>
  <c r="G2777" i="6"/>
  <c r="H2777" i="6"/>
  <c r="A2778" i="6"/>
  <c r="B2778" i="6"/>
  <c r="C2778" i="6"/>
  <c r="G2778" i="6"/>
  <c r="H2778" i="6"/>
  <c r="A2779" i="6"/>
  <c r="B2779" i="6"/>
  <c r="C2779" i="6"/>
  <c r="G2779" i="6"/>
  <c r="H2779" i="6"/>
  <c r="A2780" i="6"/>
  <c r="B2780" i="6"/>
  <c r="C2780" i="6"/>
  <c r="G2780" i="6"/>
  <c r="H2780" i="6"/>
  <c r="A2781" i="6"/>
  <c r="B2781" i="6"/>
  <c r="C2781" i="6"/>
  <c r="G2781" i="6"/>
  <c r="H2781" i="6"/>
  <c r="A2782" i="6"/>
  <c r="B2782" i="6"/>
  <c r="C2782" i="6"/>
  <c r="G2782" i="6"/>
  <c r="H2782" i="6"/>
  <c r="A2783" i="6"/>
  <c r="B2783" i="6"/>
  <c r="C2783" i="6"/>
  <c r="G2783" i="6"/>
  <c r="H2783" i="6"/>
  <c r="A2784" i="6"/>
  <c r="B2784" i="6"/>
  <c r="C2784" i="6"/>
  <c r="G2784" i="6"/>
  <c r="H2784" i="6"/>
  <c r="A2785" i="6"/>
  <c r="B2785" i="6"/>
  <c r="C2785" i="6"/>
  <c r="G2785" i="6"/>
  <c r="H2785" i="6"/>
  <c r="A2786" i="6"/>
  <c r="B2786" i="6"/>
  <c r="C2786" i="6"/>
  <c r="G2786" i="6"/>
  <c r="H2786" i="6"/>
  <c r="A2787" i="6"/>
  <c r="B2787" i="6"/>
  <c r="C2787" i="6"/>
  <c r="G2787" i="6"/>
  <c r="H2787" i="6"/>
  <c r="A2788" i="6"/>
  <c r="B2788" i="6"/>
  <c r="C2788" i="6"/>
  <c r="G2788" i="6"/>
  <c r="H2788" i="6"/>
  <c r="A2789" i="6"/>
  <c r="B2789" i="6"/>
  <c r="C2789" i="6"/>
  <c r="G2789" i="6"/>
  <c r="H2789" i="6"/>
  <c r="A2790" i="6"/>
  <c r="B2790" i="6"/>
  <c r="C2790" i="6"/>
  <c r="G2790" i="6"/>
  <c r="H2790" i="6"/>
  <c r="A2791" i="6"/>
  <c r="B2791" i="6"/>
  <c r="C2791" i="6"/>
  <c r="G2791" i="6"/>
  <c r="H2791" i="6"/>
  <c r="A2792" i="6"/>
  <c r="B2792" i="6"/>
  <c r="C2792" i="6"/>
  <c r="G2792" i="6"/>
  <c r="H2792" i="6"/>
  <c r="A2793" i="6"/>
  <c r="B2793" i="6"/>
  <c r="C2793" i="6"/>
  <c r="G2793" i="6"/>
  <c r="H2793" i="6"/>
  <c r="A2794" i="6"/>
  <c r="B2794" i="6"/>
  <c r="C2794" i="6"/>
  <c r="G2794" i="6"/>
  <c r="H2794" i="6"/>
  <c r="A2795" i="6"/>
  <c r="B2795" i="6"/>
  <c r="C2795" i="6"/>
  <c r="G2795" i="6"/>
  <c r="H2795" i="6"/>
  <c r="A2796" i="6"/>
  <c r="B2796" i="6"/>
  <c r="C2796" i="6"/>
  <c r="G2796" i="6"/>
  <c r="H2796" i="6"/>
  <c r="A2797" i="6"/>
  <c r="B2797" i="6"/>
  <c r="C2797" i="6"/>
  <c r="G2797" i="6"/>
  <c r="H2797" i="6"/>
  <c r="A2798" i="6"/>
  <c r="B2798" i="6"/>
  <c r="C2798" i="6"/>
  <c r="G2798" i="6"/>
  <c r="H2798" i="6"/>
  <c r="A2799" i="6"/>
  <c r="B2799" i="6"/>
  <c r="C2799" i="6"/>
  <c r="G2799" i="6"/>
  <c r="H2799" i="6"/>
  <c r="A2800" i="6"/>
  <c r="B2800" i="6"/>
  <c r="C2800" i="6"/>
  <c r="G2800" i="6"/>
  <c r="H2800" i="6"/>
  <c r="A2801" i="6"/>
  <c r="B2801" i="6"/>
  <c r="C2801" i="6"/>
  <c r="G2801" i="6"/>
  <c r="H2801" i="6"/>
  <c r="A2802" i="6"/>
  <c r="B2802" i="6"/>
  <c r="C2802" i="6"/>
  <c r="G2802" i="6"/>
  <c r="H2802" i="6"/>
  <c r="A2803" i="6"/>
  <c r="B2803" i="6"/>
  <c r="C2803" i="6"/>
  <c r="A2804" i="6"/>
  <c r="B2804" i="6"/>
  <c r="C2804" i="6"/>
  <c r="A2805" i="6"/>
  <c r="B2805" i="6"/>
  <c r="C2805" i="6"/>
  <c r="A2806" i="6"/>
  <c r="B2806" i="6"/>
  <c r="C2806" i="6"/>
  <c r="G2806" i="6"/>
  <c r="H2806" i="6"/>
  <c r="A2807" i="6"/>
  <c r="B2807" i="6"/>
  <c r="C2807" i="6"/>
  <c r="G2807" i="6"/>
  <c r="H2807" i="6"/>
  <c r="A2808" i="6"/>
  <c r="B2808" i="6"/>
  <c r="C2808" i="6"/>
  <c r="G2808" i="6"/>
  <c r="H2808" i="6"/>
  <c r="A2809" i="6"/>
  <c r="B2809" i="6"/>
  <c r="C2809" i="6"/>
  <c r="G2809" i="6"/>
  <c r="H2809" i="6"/>
  <c r="A2810" i="6"/>
  <c r="B2810" i="6"/>
  <c r="C2810" i="6"/>
  <c r="G2810" i="6"/>
  <c r="H2810" i="6"/>
  <c r="A2811" i="6"/>
  <c r="B2811" i="6"/>
  <c r="C2811" i="6"/>
  <c r="G2811" i="6"/>
  <c r="H2811" i="6"/>
  <c r="A2812" i="6"/>
  <c r="B2812" i="6"/>
  <c r="C2812" i="6"/>
  <c r="G2812" i="6"/>
  <c r="H2812" i="6"/>
  <c r="A2813" i="6"/>
  <c r="B2813" i="6"/>
  <c r="C2813" i="6"/>
  <c r="G2813" i="6"/>
  <c r="H2813" i="6"/>
  <c r="A2814" i="6"/>
  <c r="B2814" i="6"/>
  <c r="C2814" i="6"/>
  <c r="G2814" i="6"/>
  <c r="H2814" i="6"/>
  <c r="A2815" i="6"/>
  <c r="B2815" i="6"/>
  <c r="C2815" i="6"/>
  <c r="G2815" i="6"/>
  <c r="H2815" i="6"/>
  <c r="A2816" i="6"/>
  <c r="B2816" i="6"/>
  <c r="C2816" i="6"/>
  <c r="G2816" i="6"/>
  <c r="H2816" i="6"/>
  <c r="A2817" i="6"/>
  <c r="B2817" i="6"/>
  <c r="C2817" i="6"/>
  <c r="G2817" i="6"/>
  <c r="H2817" i="6"/>
  <c r="A2818" i="6"/>
  <c r="B2818" i="6"/>
  <c r="C2818" i="6"/>
  <c r="G2818" i="6"/>
  <c r="H2818" i="6"/>
  <c r="A2819" i="6"/>
  <c r="B2819" i="6"/>
  <c r="C2819" i="6"/>
  <c r="G2819" i="6"/>
  <c r="H2819" i="6"/>
  <c r="A2820" i="6"/>
  <c r="B2820" i="6"/>
  <c r="C2820" i="6"/>
  <c r="G2820" i="6"/>
  <c r="H2820" i="6"/>
  <c r="A2821" i="6"/>
  <c r="B2821" i="6"/>
  <c r="C2821" i="6"/>
  <c r="G2821" i="6"/>
  <c r="H2821" i="6"/>
  <c r="A2822" i="6"/>
  <c r="B2822" i="6"/>
  <c r="C2822" i="6"/>
  <c r="G2822" i="6"/>
  <c r="H2822" i="6"/>
  <c r="A2823" i="6"/>
  <c r="B2823" i="6"/>
  <c r="C2823" i="6"/>
  <c r="G2823" i="6"/>
  <c r="H2823" i="6"/>
  <c r="A2824" i="6"/>
  <c r="B2824" i="6"/>
  <c r="C2824" i="6"/>
  <c r="G2824" i="6"/>
  <c r="H2824" i="6"/>
  <c r="A2825" i="6"/>
  <c r="B2825" i="6"/>
  <c r="C2825" i="6"/>
  <c r="G2825" i="6"/>
  <c r="H2825" i="6"/>
  <c r="A2826" i="6"/>
  <c r="B2826" i="6"/>
  <c r="C2826" i="6"/>
  <c r="G2826" i="6"/>
  <c r="H2826" i="6"/>
  <c r="A2827" i="6"/>
  <c r="B2827" i="6"/>
  <c r="C2827" i="6"/>
  <c r="G2827" i="6"/>
  <c r="H2827" i="6"/>
  <c r="A2828" i="6"/>
  <c r="B2828" i="6"/>
  <c r="C2828" i="6"/>
  <c r="G2828" i="6"/>
  <c r="H2828" i="6"/>
  <c r="A2829" i="6"/>
  <c r="B2829" i="6"/>
  <c r="C2829" i="6"/>
  <c r="G2829" i="6"/>
  <c r="H2829" i="6"/>
  <c r="A2830" i="6"/>
  <c r="B2830" i="6"/>
  <c r="C2830" i="6"/>
  <c r="G2830" i="6"/>
  <c r="H2830" i="6"/>
  <c r="A2831" i="6"/>
  <c r="B2831" i="6"/>
  <c r="C2831" i="6"/>
  <c r="G2831" i="6"/>
  <c r="H2831" i="6"/>
  <c r="A2832" i="6"/>
  <c r="B2832" i="6"/>
  <c r="C2832" i="6"/>
  <c r="G2832" i="6"/>
  <c r="H2832" i="6"/>
  <c r="A2833" i="6"/>
  <c r="B2833" i="6"/>
  <c r="C2833" i="6"/>
  <c r="A2834" i="6"/>
  <c r="B2834" i="6"/>
  <c r="C2834" i="6"/>
  <c r="A2835" i="6"/>
  <c r="B2835" i="6"/>
  <c r="C2835" i="6"/>
  <c r="A2836" i="6"/>
  <c r="B2836" i="6"/>
  <c r="C2836" i="6"/>
  <c r="A2837" i="6"/>
  <c r="B2837" i="6"/>
  <c r="C2837" i="6"/>
  <c r="H2837" i="6"/>
  <c r="A2838" i="6"/>
  <c r="B2838" i="6"/>
  <c r="C2838" i="6"/>
  <c r="H2838" i="6"/>
  <c r="A2839" i="6"/>
  <c r="B2839" i="6"/>
  <c r="C2839" i="6"/>
  <c r="H2839" i="6"/>
  <c r="A2840" i="6"/>
  <c r="B2840" i="6"/>
  <c r="C2840" i="6"/>
  <c r="H2840" i="6"/>
  <c r="A2841" i="6"/>
  <c r="B2841" i="6"/>
  <c r="C2841" i="6"/>
  <c r="H2841" i="6"/>
  <c r="A2842" i="6"/>
  <c r="B2842" i="6"/>
  <c r="C2842" i="6"/>
  <c r="H2842" i="6"/>
  <c r="A2843" i="6"/>
  <c r="B2843" i="6"/>
  <c r="C2843" i="6"/>
  <c r="H2843" i="6"/>
  <c r="A2844" i="6"/>
  <c r="B2844" i="6"/>
  <c r="C2844" i="6"/>
  <c r="H2844" i="6"/>
  <c r="A2845" i="6"/>
  <c r="B2845" i="6"/>
  <c r="C2845" i="6"/>
  <c r="H2845" i="6"/>
  <c r="A2846" i="6"/>
  <c r="B2846" i="6"/>
  <c r="C2846" i="6"/>
  <c r="H2846" i="6"/>
  <c r="A2847" i="6"/>
  <c r="B2847" i="6"/>
  <c r="C2847" i="6"/>
  <c r="H2847" i="6"/>
  <c r="A2848" i="6"/>
  <c r="B2848" i="6"/>
  <c r="C2848" i="6"/>
  <c r="H2848" i="6"/>
  <c r="A2849" i="6"/>
  <c r="B2849" i="6"/>
  <c r="C2849" i="6"/>
  <c r="H2849" i="6"/>
  <c r="A2850" i="6"/>
  <c r="B2850" i="6"/>
  <c r="C2850" i="6"/>
  <c r="H2850" i="6"/>
  <c r="A2851" i="6"/>
  <c r="B2851" i="6"/>
  <c r="C2851" i="6"/>
  <c r="H2851" i="6"/>
  <c r="A2852" i="6"/>
  <c r="B2852" i="6"/>
  <c r="C2852" i="6"/>
  <c r="H2852" i="6"/>
  <c r="A2853" i="6"/>
  <c r="B2853" i="6"/>
  <c r="C2853" i="6"/>
  <c r="H2853" i="6"/>
  <c r="A2854" i="6"/>
  <c r="B2854" i="6"/>
  <c r="C2854" i="6"/>
  <c r="H2854" i="6"/>
  <c r="A2855" i="6"/>
  <c r="B2855" i="6"/>
  <c r="C2855" i="6"/>
  <c r="H2855" i="6"/>
  <c r="A2856" i="6"/>
  <c r="B2856" i="6"/>
  <c r="C2856" i="6"/>
  <c r="H2856" i="6"/>
  <c r="A2857" i="6"/>
  <c r="B2857" i="6"/>
  <c r="C2857" i="6"/>
  <c r="H2857" i="6"/>
  <c r="A2858" i="6"/>
  <c r="B2858" i="6"/>
  <c r="C2858" i="6"/>
  <c r="H2858" i="6"/>
  <c r="A2859" i="6"/>
  <c r="B2859" i="6"/>
  <c r="C2859" i="6"/>
  <c r="H2859" i="6"/>
  <c r="A2860" i="6"/>
  <c r="B2860" i="6"/>
  <c r="C2860" i="6"/>
  <c r="H2860" i="6"/>
  <c r="A2861" i="6"/>
  <c r="B2861" i="6"/>
  <c r="C2861" i="6"/>
  <c r="H2861" i="6"/>
  <c r="A2862" i="6"/>
  <c r="B2862" i="6"/>
  <c r="C2862" i="6"/>
  <c r="H2862" i="6"/>
  <c r="A2863" i="6"/>
  <c r="B2863" i="6"/>
  <c r="C2863" i="6"/>
  <c r="H2863" i="6"/>
  <c r="A2864" i="6"/>
  <c r="B2864" i="6"/>
  <c r="C2864" i="6"/>
  <c r="G2864" i="6"/>
  <c r="H2864" i="6"/>
  <c r="A2865" i="6"/>
  <c r="B2865" i="6"/>
  <c r="C2865" i="6"/>
  <c r="G2865" i="6"/>
  <c r="H2865" i="6"/>
  <c r="A2866" i="6"/>
  <c r="B2866" i="6"/>
  <c r="C2866" i="6"/>
  <c r="G2866" i="6"/>
  <c r="H2866" i="6"/>
  <c r="A2867" i="6"/>
  <c r="B2867" i="6"/>
  <c r="C2867" i="6"/>
  <c r="G2867" i="6"/>
  <c r="H2867" i="6"/>
  <c r="A2868" i="6"/>
  <c r="B2868" i="6"/>
  <c r="C2868" i="6"/>
  <c r="G2868" i="6"/>
  <c r="H2868" i="6"/>
  <c r="A2869" i="6"/>
  <c r="B2869" i="6"/>
  <c r="C2869" i="6"/>
  <c r="G2869" i="6"/>
  <c r="H2869" i="6"/>
  <c r="A2870" i="6"/>
  <c r="B2870" i="6"/>
  <c r="C2870" i="6"/>
  <c r="G2870" i="6"/>
  <c r="H2870" i="6"/>
  <c r="A2871" i="6"/>
  <c r="B2871" i="6"/>
  <c r="C2871" i="6"/>
  <c r="G2871" i="6"/>
  <c r="H2871" i="6"/>
  <c r="A2872" i="6"/>
  <c r="B2872" i="6"/>
  <c r="C2872" i="6"/>
  <c r="G2872" i="6"/>
  <c r="H2872" i="6"/>
  <c r="A2873" i="6"/>
  <c r="B2873" i="6"/>
  <c r="C2873" i="6"/>
  <c r="G2873" i="6"/>
  <c r="H2873" i="6"/>
  <c r="A2874" i="6"/>
  <c r="B2874" i="6"/>
  <c r="C2874" i="6"/>
  <c r="G2874" i="6"/>
  <c r="H2874" i="6"/>
  <c r="A2875" i="6"/>
  <c r="B2875" i="6"/>
  <c r="C2875" i="6"/>
  <c r="G2875" i="6"/>
  <c r="H2875" i="6"/>
  <c r="A2876" i="6"/>
  <c r="B2876" i="6"/>
  <c r="C2876" i="6"/>
  <c r="G2876" i="6"/>
  <c r="H2876" i="6"/>
  <c r="A2877" i="6"/>
  <c r="B2877" i="6"/>
  <c r="C2877" i="6"/>
  <c r="G2877" i="6"/>
  <c r="H2877" i="6"/>
  <c r="A2878" i="6"/>
  <c r="B2878" i="6"/>
  <c r="C2878" i="6"/>
  <c r="G2878" i="6"/>
  <c r="H2878" i="6"/>
  <c r="A2879" i="6"/>
  <c r="B2879" i="6"/>
  <c r="C2879" i="6"/>
  <c r="G2879" i="6"/>
  <c r="H2879" i="6"/>
  <c r="A2880" i="6"/>
  <c r="B2880" i="6"/>
  <c r="C2880" i="6"/>
  <c r="G2880" i="6"/>
  <c r="H2880" i="6"/>
  <c r="A2881" i="6"/>
  <c r="B2881" i="6"/>
  <c r="C2881" i="6"/>
  <c r="G2881" i="6"/>
  <c r="H2881" i="6"/>
  <c r="A2882" i="6"/>
  <c r="B2882" i="6"/>
  <c r="C2882" i="6"/>
  <c r="G2882" i="6"/>
  <c r="H2882" i="6"/>
  <c r="A2883" i="6"/>
  <c r="B2883" i="6"/>
  <c r="C2883" i="6"/>
  <c r="G2883" i="6"/>
  <c r="H2883" i="6"/>
  <c r="A2884" i="6"/>
  <c r="B2884" i="6"/>
  <c r="C2884" i="6"/>
  <c r="G2884" i="6"/>
  <c r="H2884" i="6"/>
  <c r="A2885" i="6"/>
  <c r="B2885" i="6"/>
  <c r="C2885" i="6"/>
  <c r="G2885" i="6"/>
  <c r="H2885" i="6"/>
  <c r="A2886" i="6"/>
  <c r="B2886" i="6"/>
  <c r="C2886" i="6"/>
  <c r="G2886" i="6"/>
  <c r="H2886" i="6"/>
  <c r="A2887" i="6"/>
  <c r="B2887" i="6"/>
  <c r="C2887" i="6"/>
  <c r="G2887" i="6"/>
  <c r="H2887" i="6"/>
  <c r="A2888" i="6"/>
  <c r="B2888" i="6"/>
  <c r="C2888" i="6"/>
  <c r="G2888" i="6"/>
  <c r="H2888" i="6"/>
  <c r="A2889" i="6"/>
  <c r="B2889" i="6"/>
  <c r="C2889" i="6"/>
  <c r="G2889" i="6"/>
  <c r="H2889" i="6"/>
  <c r="A2890" i="6"/>
  <c r="B2890" i="6"/>
  <c r="C2890" i="6"/>
  <c r="G2890" i="6"/>
  <c r="H2890" i="6"/>
  <c r="A2891" i="6"/>
  <c r="B2891" i="6"/>
  <c r="C2891" i="6"/>
  <c r="G2891" i="6"/>
  <c r="H2891" i="6"/>
  <c r="A2892" i="6"/>
  <c r="B2892" i="6"/>
  <c r="C2892" i="6"/>
  <c r="G2892" i="6"/>
  <c r="H2892" i="6"/>
  <c r="A2893" i="6"/>
  <c r="B2893" i="6"/>
  <c r="C2893" i="6"/>
  <c r="G2893" i="6"/>
  <c r="H2893" i="6"/>
  <c r="A2894" i="6"/>
  <c r="B2894" i="6"/>
  <c r="C2894" i="6"/>
  <c r="G2894" i="6"/>
  <c r="H2894" i="6"/>
  <c r="A2895" i="6"/>
  <c r="B2895" i="6"/>
  <c r="C2895" i="6"/>
  <c r="G2895" i="6"/>
  <c r="H2895" i="6"/>
  <c r="A2896" i="6"/>
  <c r="B2896" i="6"/>
  <c r="C2896" i="6"/>
  <c r="G2896" i="6"/>
  <c r="H2896" i="6"/>
  <c r="A2897" i="6"/>
  <c r="B2897" i="6"/>
  <c r="C2897" i="6"/>
  <c r="G2897" i="6"/>
  <c r="H2897" i="6"/>
  <c r="A2898" i="6"/>
  <c r="B2898" i="6"/>
  <c r="C2898" i="6"/>
  <c r="G2898" i="6"/>
  <c r="H2898" i="6"/>
  <c r="A2899" i="6"/>
  <c r="B2899" i="6"/>
  <c r="C2899" i="6"/>
  <c r="G2899" i="6"/>
  <c r="H2899" i="6"/>
  <c r="A2900" i="6"/>
  <c r="B2900" i="6"/>
  <c r="C2900" i="6"/>
  <c r="G2900" i="6"/>
  <c r="H2900" i="6"/>
  <c r="A2901" i="6"/>
  <c r="B2901" i="6"/>
  <c r="C2901" i="6"/>
  <c r="G2901" i="6"/>
  <c r="H2901" i="6"/>
  <c r="A2902" i="6"/>
  <c r="B2902" i="6"/>
  <c r="C2902" i="6"/>
  <c r="G2902" i="6"/>
  <c r="H2902" i="6"/>
  <c r="A2903" i="6"/>
  <c r="B2903" i="6"/>
  <c r="C2903" i="6"/>
  <c r="G2903" i="6"/>
  <c r="H2903" i="6"/>
  <c r="A2904" i="6"/>
  <c r="B2904" i="6"/>
  <c r="C2904" i="6"/>
  <c r="G2904" i="6"/>
  <c r="H2904" i="6"/>
  <c r="A2905" i="6"/>
  <c r="B2905" i="6"/>
  <c r="C2905" i="6"/>
  <c r="G2905" i="6"/>
  <c r="H2905" i="6"/>
  <c r="A2906" i="6"/>
  <c r="B2906" i="6"/>
  <c r="C2906" i="6"/>
  <c r="G2906" i="6"/>
  <c r="H2906" i="6"/>
  <c r="A2907" i="6"/>
  <c r="B2907" i="6"/>
  <c r="C2907" i="6"/>
  <c r="G2907" i="6"/>
  <c r="H2907" i="6"/>
  <c r="A2908" i="6"/>
  <c r="B2908" i="6"/>
  <c r="C2908" i="6"/>
  <c r="G2908" i="6"/>
  <c r="H2908" i="6"/>
  <c r="A2909" i="6"/>
  <c r="B2909" i="6"/>
  <c r="C2909" i="6"/>
  <c r="G2909" i="6"/>
  <c r="H2909" i="6"/>
  <c r="A2910" i="6"/>
  <c r="B2910" i="6"/>
  <c r="C2910" i="6"/>
  <c r="G2910" i="6"/>
  <c r="H2910" i="6"/>
  <c r="A2911" i="6"/>
  <c r="B2911" i="6"/>
  <c r="C2911" i="6"/>
  <c r="G2911" i="6"/>
  <c r="H2911" i="6"/>
  <c r="A2912" i="6"/>
  <c r="B2912" i="6"/>
  <c r="C2912" i="6"/>
  <c r="G2912" i="6"/>
  <c r="H2912" i="6"/>
  <c r="A2913" i="6"/>
  <c r="B2913" i="6"/>
  <c r="C2913" i="6"/>
  <c r="G2913" i="6"/>
  <c r="H2913" i="6"/>
  <c r="A2914" i="6"/>
  <c r="B2914" i="6"/>
  <c r="C2914" i="6"/>
  <c r="G2914" i="6"/>
  <c r="H2914" i="6"/>
  <c r="A2915" i="6"/>
  <c r="B2915" i="6"/>
  <c r="C2915" i="6"/>
  <c r="G2915" i="6"/>
  <c r="H2915" i="6"/>
  <c r="A2916" i="6"/>
  <c r="B2916" i="6"/>
  <c r="C2916" i="6"/>
  <c r="G2916" i="6"/>
  <c r="H2916" i="6"/>
  <c r="A2917" i="6"/>
  <c r="B2917" i="6"/>
  <c r="C2917" i="6"/>
  <c r="G2917" i="6"/>
  <c r="H2917" i="6"/>
  <c r="A2918" i="6"/>
  <c r="B2918" i="6"/>
  <c r="C2918" i="6"/>
  <c r="G2918" i="6"/>
  <c r="H2918" i="6"/>
  <c r="A2919" i="6"/>
  <c r="B2919" i="6"/>
  <c r="C2919" i="6"/>
  <c r="G2919" i="6"/>
  <c r="H2919" i="6"/>
  <c r="A2920" i="6"/>
  <c r="B2920" i="6"/>
  <c r="C2920" i="6"/>
  <c r="G2920" i="6"/>
  <c r="H2920" i="6"/>
  <c r="A2921" i="6"/>
  <c r="B2921" i="6"/>
  <c r="C2921" i="6"/>
  <c r="G2921" i="6"/>
  <c r="H2921" i="6"/>
  <c r="A2922" i="6"/>
  <c r="B2922" i="6"/>
  <c r="C2922" i="6"/>
  <c r="G2922" i="6"/>
  <c r="H2922" i="6"/>
  <c r="A2923" i="6"/>
  <c r="B2923" i="6"/>
  <c r="C2923" i="6"/>
  <c r="G2923" i="6"/>
  <c r="H2923" i="6"/>
  <c r="A2924" i="6"/>
  <c r="B2924" i="6"/>
  <c r="C2924" i="6"/>
  <c r="G2924" i="6"/>
  <c r="H2924" i="6"/>
  <c r="E40" i="8"/>
  <c r="D40" i="8"/>
  <c r="C40" i="8"/>
  <c r="F40" i="8"/>
  <c r="G40" i="8"/>
  <c r="B40" i="8"/>
  <c r="A40" i="8"/>
  <c r="A39" i="8"/>
  <c r="A38" i="8"/>
  <c r="F41" i="8"/>
  <c r="E41" i="8"/>
  <c r="D41" i="8"/>
  <c r="A10" i="8"/>
  <c r="A37" i="8"/>
  <c r="A36" i="8"/>
  <c r="A35" i="8"/>
  <c r="A34" i="8"/>
  <c r="A33" i="8"/>
  <c r="A32" i="8"/>
  <c r="A31" i="8"/>
  <c r="A30" i="8"/>
  <c r="A29" i="8"/>
  <c r="A28" i="8"/>
  <c r="A27" i="8"/>
  <c r="A26" i="8"/>
  <c r="A25" i="8"/>
  <c r="A24" i="8"/>
  <c r="A23" i="8"/>
  <c r="A22" i="8"/>
  <c r="A21" i="8"/>
  <c r="A20" i="8"/>
  <c r="A19" i="8"/>
  <c r="A18" i="8"/>
  <c r="A17" i="8"/>
  <c r="A16" i="8"/>
  <c r="A15" i="8"/>
  <c r="A14" i="8"/>
  <c r="A13" i="8"/>
  <c r="A12" i="8"/>
  <c r="A11" i="8"/>
  <c r="E6" i="2"/>
  <c r="H6" i="2"/>
  <c r="K6" i="2"/>
  <c r="K19" i="2"/>
  <c r="L19" i="2"/>
  <c r="M19" i="2"/>
  <c r="K18" i="2"/>
  <c r="L18" i="2"/>
  <c r="M18" i="2"/>
  <c r="K17" i="2"/>
  <c r="L17" i="2"/>
  <c r="M17" i="2"/>
  <c r="K16" i="2"/>
  <c r="L16" i="2"/>
  <c r="M16" i="2"/>
  <c r="K15" i="2"/>
  <c r="L15" i="2"/>
  <c r="M15" i="2"/>
  <c r="K14" i="2"/>
  <c r="L14" i="2"/>
  <c r="M14" i="2"/>
  <c r="K13" i="2"/>
  <c r="L13" i="2"/>
  <c r="M13" i="2"/>
  <c r="K12" i="2"/>
  <c r="L12" i="2"/>
  <c r="M12" i="2"/>
  <c r="K11" i="2"/>
  <c r="L11" i="2"/>
  <c r="M11" i="2"/>
  <c r="K10" i="2"/>
  <c r="L10" i="2"/>
  <c r="M10" i="2"/>
  <c r="K9" i="2"/>
  <c r="L9" i="2"/>
  <c r="M9" i="2"/>
  <c r="K8" i="2"/>
  <c r="L8" i="2"/>
  <c r="M8" i="2"/>
  <c r="H19" i="2"/>
  <c r="I19" i="2"/>
  <c r="J19" i="2"/>
  <c r="H18" i="2"/>
  <c r="I18" i="2"/>
  <c r="J18" i="2"/>
  <c r="H17" i="2"/>
  <c r="I17" i="2"/>
  <c r="J17" i="2"/>
  <c r="H16" i="2"/>
  <c r="I16" i="2"/>
  <c r="J16" i="2"/>
  <c r="H15" i="2"/>
  <c r="I15" i="2"/>
  <c r="J15" i="2"/>
  <c r="H14" i="2"/>
  <c r="I14" i="2"/>
  <c r="J14" i="2"/>
  <c r="H13" i="2"/>
  <c r="I13" i="2"/>
  <c r="J13" i="2"/>
  <c r="H12" i="2"/>
  <c r="I12" i="2"/>
  <c r="J12" i="2"/>
  <c r="H11" i="2"/>
  <c r="I11" i="2"/>
  <c r="J11" i="2"/>
  <c r="H10" i="2"/>
  <c r="I10" i="2"/>
  <c r="J10" i="2"/>
  <c r="H9" i="2"/>
  <c r="I9" i="2"/>
  <c r="J9" i="2"/>
  <c r="H8" i="2"/>
  <c r="I8" i="2"/>
  <c r="J8" i="2"/>
  <c r="N6" i="2"/>
  <c r="N19" i="2"/>
  <c r="O19" i="2"/>
  <c r="P19" i="2"/>
  <c r="N18" i="2"/>
  <c r="O18" i="2"/>
  <c r="P18" i="2"/>
  <c r="N17" i="2"/>
  <c r="O17" i="2"/>
  <c r="P17" i="2"/>
  <c r="N16" i="2"/>
  <c r="O16" i="2"/>
  <c r="P16" i="2"/>
  <c r="N15" i="2"/>
  <c r="O15" i="2"/>
  <c r="P15" i="2"/>
  <c r="N14" i="2"/>
  <c r="O14" i="2"/>
  <c r="P14" i="2"/>
  <c r="N13" i="2"/>
  <c r="O13" i="2"/>
  <c r="P13" i="2"/>
  <c r="N12" i="2"/>
  <c r="O12" i="2"/>
  <c r="P12" i="2"/>
  <c r="N11" i="2"/>
  <c r="O11" i="2"/>
  <c r="P11" i="2"/>
  <c r="N10" i="2"/>
  <c r="O10" i="2"/>
  <c r="P10" i="2"/>
  <c r="N9" i="2"/>
  <c r="O9" i="2"/>
  <c r="P9" i="2"/>
  <c r="N8" i="2"/>
  <c r="O8" i="2"/>
  <c r="P8" i="2"/>
  <c r="Q6" i="2"/>
  <c r="Q19" i="2"/>
  <c r="R19" i="2"/>
  <c r="S19" i="2"/>
  <c r="Q18" i="2"/>
  <c r="R18" i="2"/>
  <c r="S18" i="2"/>
  <c r="Q17" i="2"/>
  <c r="R17" i="2"/>
  <c r="S17" i="2"/>
  <c r="Q16" i="2"/>
  <c r="R16" i="2"/>
  <c r="S16" i="2"/>
  <c r="Q15" i="2"/>
  <c r="R15" i="2"/>
  <c r="S15" i="2"/>
  <c r="Q14" i="2"/>
  <c r="R14" i="2"/>
  <c r="S14" i="2"/>
  <c r="Q13" i="2"/>
  <c r="R13" i="2"/>
  <c r="S13" i="2"/>
  <c r="Q12" i="2"/>
  <c r="R12" i="2"/>
  <c r="S12" i="2"/>
  <c r="Q11" i="2"/>
  <c r="R11" i="2"/>
  <c r="S11" i="2"/>
  <c r="Q10" i="2"/>
  <c r="R10" i="2"/>
  <c r="S10" i="2"/>
  <c r="Q9" i="2"/>
  <c r="R9" i="2"/>
  <c r="S9" i="2"/>
  <c r="Q8" i="2"/>
  <c r="R8" i="2"/>
  <c r="S8" i="2"/>
  <c r="B19" i="2"/>
  <c r="C19" i="2"/>
  <c r="D19" i="2"/>
  <c r="B18" i="2"/>
  <c r="C18" i="2"/>
  <c r="D18" i="2"/>
  <c r="B17" i="2"/>
  <c r="C17" i="2"/>
  <c r="D17" i="2"/>
  <c r="B16" i="2"/>
  <c r="C16" i="2"/>
  <c r="D16" i="2"/>
  <c r="B15" i="2"/>
  <c r="C15" i="2"/>
  <c r="D15" i="2"/>
  <c r="B14" i="2"/>
  <c r="C14" i="2"/>
  <c r="D14" i="2"/>
  <c r="B13" i="2"/>
  <c r="C13" i="2"/>
  <c r="D13" i="2"/>
  <c r="B12" i="2"/>
  <c r="C12" i="2"/>
  <c r="D12" i="2"/>
  <c r="B11" i="2"/>
  <c r="C11" i="2"/>
  <c r="D11" i="2"/>
  <c r="B10" i="2"/>
  <c r="C10" i="2"/>
  <c r="D10" i="2"/>
  <c r="B9" i="2"/>
  <c r="C9" i="2"/>
  <c r="D9" i="2"/>
  <c r="B8" i="2"/>
  <c r="C8" i="2"/>
  <c r="D8" i="2"/>
  <c r="E19" i="2"/>
  <c r="F19" i="2"/>
  <c r="G19" i="2"/>
  <c r="E18" i="2"/>
  <c r="F18" i="2"/>
  <c r="G18" i="2"/>
  <c r="E17" i="2"/>
  <c r="F17" i="2"/>
  <c r="G17" i="2"/>
  <c r="E16" i="2"/>
  <c r="F16" i="2"/>
  <c r="G16" i="2"/>
  <c r="E15" i="2"/>
  <c r="F15" i="2"/>
  <c r="G15" i="2"/>
  <c r="E14" i="2"/>
  <c r="F14" i="2"/>
  <c r="G14" i="2"/>
  <c r="E13" i="2"/>
  <c r="F13" i="2"/>
  <c r="G13" i="2"/>
  <c r="E12" i="2"/>
  <c r="F12" i="2"/>
  <c r="G12" i="2"/>
  <c r="E11" i="2"/>
  <c r="F11" i="2"/>
  <c r="G11" i="2"/>
  <c r="E10" i="2"/>
  <c r="F10" i="2"/>
  <c r="G10" i="2"/>
  <c r="E9" i="2"/>
  <c r="F9" i="2"/>
  <c r="G9" i="2"/>
  <c r="E8" i="2"/>
  <c r="F8" i="2"/>
  <c r="G8" i="2"/>
  <c r="T6" i="2"/>
  <c r="U12" i="2"/>
  <c r="U11" i="2"/>
  <c r="U10" i="2"/>
  <c r="U9" i="2"/>
  <c r="U8" i="2"/>
  <c r="T11" i="2"/>
  <c r="V11" i="2"/>
  <c r="T10" i="2"/>
  <c r="V10" i="2"/>
  <c r="T9" i="2"/>
  <c r="V9" i="2"/>
  <c r="T8" i="2"/>
  <c r="V8" i="2"/>
  <c r="I20" i="2"/>
  <c r="L20" i="2"/>
  <c r="Q171" i="3"/>
  <c r="R171" i="3"/>
  <c r="IE20" i="5"/>
  <c r="ID20" i="5"/>
  <c r="P171" i="3"/>
  <c r="IC20" i="5"/>
  <c r="IB20" i="5"/>
  <c r="IA20" i="5"/>
  <c r="HZ20" i="5"/>
  <c r="HY20" i="5"/>
  <c r="HX20" i="5"/>
  <c r="HW20" i="5"/>
  <c r="HV20" i="5"/>
  <c r="HU20" i="5"/>
  <c r="HT20" i="5"/>
  <c r="HS20" i="5"/>
  <c r="HR20" i="5"/>
  <c r="HQ20" i="5"/>
  <c r="HP20" i="5"/>
  <c r="HO20" i="5"/>
  <c r="Q170" i="3"/>
  <c r="R170" i="3"/>
  <c r="IE19" i="5"/>
  <c r="ID19" i="5"/>
  <c r="P170" i="3"/>
  <c r="IC19" i="5"/>
  <c r="IB19" i="5"/>
  <c r="IA19" i="5"/>
  <c r="HZ19" i="5"/>
  <c r="HY19" i="5"/>
  <c r="HX19" i="5"/>
  <c r="HW19" i="5"/>
  <c r="HV19" i="5"/>
  <c r="HU19" i="5"/>
  <c r="HT19" i="5"/>
  <c r="HS19" i="5"/>
  <c r="HR19" i="5"/>
  <c r="HQ19" i="5"/>
  <c r="HP19" i="5"/>
  <c r="HO19" i="5"/>
  <c r="Q169" i="3"/>
  <c r="R169" i="3"/>
  <c r="IE18" i="5"/>
  <c r="ID18" i="5"/>
  <c r="P169" i="3"/>
  <c r="IC18" i="5"/>
  <c r="IB18" i="5"/>
  <c r="IA18" i="5"/>
  <c r="HZ18" i="5"/>
  <c r="HY18" i="5"/>
  <c r="HX18" i="5"/>
  <c r="HW18" i="5"/>
  <c r="HV18" i="5"/>
  <c r="HU18" i="5"/>
  <c r="HT18" i="5"/>
  <c r="HS18" i="5"/>
  <c r="HR18" i="5"/>
  <c r="HQ18" i="5"/>
  <c r="HP18" i="5"/>
  <c r="HO18" i="5"/>
  <c r="Q168" i="3"/>
  <c r="R168" i="3"/>
  <c r="IE17" i="5"/>
  <c r="ID17" i="5"/>
  <c r="P168" i="3"/>
  <c r="IC17" i="5"/>
  <c r="IB17" i="5"/>
  <c r="IA17" i="5"/>
  <c r="HZ17" i="5"/>
  <c r="HY17" i="5"/>
  <c r="HX17" i="5"/>
  <c r="HW17" i="5"/>
  <c r="HV17" i="5"/>
  <c r="HU17" i="5"/>
  <c r="HT17" i="5"/>
  <c r="HS17" i="5"/>
  <c r="HR17" i="5"/>
  <c r="HQ17" i="5"/>
  <c r="HP17" i="5"/>
  <c r="HO17" i="5"/>
  <c r="Q167" i="3"/>
  <c r="R167" i="3"/>
  <c r="IE16" i="5"/>
  <c r="ID16" i="5"/>
  <c r="P167" i="3"/>
  <c r="IC16" i="5"/>
  <c r="IB16" i="5"/>
  <c r="IA16" i="5"/>
  <c r="HZ16" i="5"/>
  <c r="HY16" i="5"/>
  <c r="HX16" i="5"/>
  <c r="HW16" i="5"/>
  <c r="HV16" i="5"/>
  <c r="HU16" i="5"/>
  <c r="HT16" i="5"/>
  <c r="HS16" i="5"/>
  <c r="HR16" i="5"/>
  <c r="HQ16" i="5"/>
  <c r="HP16" i="5"/>
  <c r="HO16" i="5"/>
  <c r="Q166" i="3"/>
  <c r="R166" i="3"/>
  <c r="IE15" i="5"/>
  <c r="ID15" i="5"/>
  <c r="P166" i="3"/>
  <c r="IC15" i="5"/>
  <c r="IB15" i="5"/>
  <c r="IA15" i="5"/>
  <c r="HZ15" i="5"/>
  <c r="HY15" i="5"/>
  <c r="HX15" i="5"/>
  <c r="HW15" i="5"/>
  <c r="HV15" i="5"/>
  <c r="HU15" i="5"/>
  <c r="HT15" i="5"/>
  <c r="HS15" i="5"/>
  <c r="HR15" i="5"/>
  <c r="HQ15" i="5"/>
  <c r="HP15" i="5"/>
  <c r="HO15" i="5"/>
  <c r="Q165" i="3"/>
  <c r="R165" i="3"/>
  <c r="IE14" i="5"/>
  <c r="ID14" i="5"/>
  <c r="P165" i="3"/>
  <c r="IC14" i="5"/>
  <c r="IB14" i="5"/>
  <c r="IA14" i="5"/>
  <c r="HZ14" i="5"/>
  <c r="HY14" i="5"/>
  <c r="HX14" i="5"/>
  <c r="HW14" i="5"/>
  <c r="HV14" i="5"/>
  <c r="HU14" i="5"/>
  <c r="HT14" i="5"/>
  <c r="HS14" i="5"/>
  <c r="HR14" i="5"/>
  <c r="HQ14" i="5"/>
  <c r="HP14" i="5"/>
  <c r="HO14" i="5"/>
  <c r="Q164" i="3"/>
  <c r="R164" i="3"/>
  <c r="IE13" i="5"/>
  <c r="ID13" i="5"/>
  <c r="P164" i="3"/>
  <c r="IC13" i="5"/>
  <c r="IB13" i="5"/>
  <c r="IA13" i="5"/>
  <c r="HZ13" i="5"/>
  <c r="HY13" i="5"/>
  <c r="HX13" i="5"/>
  <c r="HW13" i="5"/>
  <c r="HV13" i="5"/>
  <c r="HU13" i="5"/>
  <c r="HT13" i="5"/>
  <c r="HS13" i="5"/>
  <c r="HR13" i="5"/>
  <c r="HQ13" i="5"/>
  <c r="HP13" i="5"/>
  <c r="HO13" i="5"/>
  <c r="Q163" i="3"/>
  <c r="R163" i="3"/>
  <c r="IE12" i="5"/>
  <c r="ID12" i="5"/>
  <c r="P163" i="3"/>
  <c r="IC12" i="5"/>
  <c r="IB12" i="5"/>
  <c r="IA12" i="5"/>
  <c r="HZ12" i="5"/>
  <c r="HY12" i="5"/>
  <c r="HX12" i="5"/>
  <c r="HW12" i="5"/>
  <c r="HV12" i="5"/>
  <c r="HU12" i="5"/>
  <c r="HT12" i="5"/>
  <c r="HS12" i="5"/>
  <c r="HR12" i="5"/>
  <c r="HQ12" i="5"/>
  <c r="HP12" i="5"/>
  <c r="HO12" i="5"/>
  <c r="Q162" i="3"/>
  <c r="R162" i="3"/>
  <c r="IE11" i="5"/>
  <c r="ID11" i="5"/>
  <c r="P162" i="3"/>
  <c r="IC11" i="5"/>
  <c r="IB11" i="5"/>
  <c r="IA11" i="5"/>
  <c r="HZ11" i="5"/>
  <c r="HY11" i="5"/>
  <c r="HX11" i="5"/>
  <c r="HW11" i="5"/>
  <c r="HV11" i="5"/>
  <c r="HU11" i="5"/>
  <c r="HT11" i="5"/>
  <c r="HS11" i="5"/>
  <c r="HR11" i="5"/>
  <c r="HQ11" i="5"/>
  <c r="HP11" i="5"/>
  <c r="HO11" i="5"/>
  <c r="Q161" i="3"/>
  <c r="R161" i="3"/>
  <c r="IE10" i="5"/>
  <c r="ID10" i="5"/>
  <c r="P161" i="3"/>
  <c r="IC10" i="5"/>
  <c r="IB10" i="5"/>
  <c r="IA10" i="5"/>
  <c r="HZ10" i="5"/>
  <c r="HY10" i="5"/>
  <c r="HX10" i="5"/>
  <c r="HW10" i="5"/>
  <c r="HV10" i="5"/>
  <c r="HU10" i="5"/>
  <c r="HT10" i="5"/>
  <c r="HS10" i="5"/>
  <c r="HR10" i="5"/>
  <c r="HQ10" i="5"/>
  <c r="HP10" i="5"/>
  <c r="HO10" i="5"/>
  <c r="Q160" i="3"/>
  <c r="R160" i="3"/>
  <c r="IE9" i="5"/>
  <c r="ID9" i="5"/>
  <c r="P160" i="3"/>
  <c r="IC9" i="5"/>
  <c r="IB9" i="5"/>
  <c r="IA9" i="5"/>
  <c r="HZ9" i="5"/>
  <c r="HY9" i="5"/>
  <c r="HX9" i="5"/>
  <c r="HW9" i="5"/>
  <c r="HV9" i="5"/>
  <c r="HU9" i="5"/>
  <c r="HT9" i="5"/>
  <c r="HS9" i="5"/>
  <c r="HR9" i="5"/>
  <c r="HQ9" i="5"/>
  <c r="Q181" i="3"/>
  <c r="R181" i="3"/>
  <c r="IV20" i="5"/>
  <c r="Q183" i="3"/>
  <c r="IU20" i="5"/>
  <c r="P181" i="3"/>
  <c r="IT20" i="5"/>
  <c r="IS20" i="5"/>
  <c r="IR20" i="5"/>
  <c r="IQ20" i="5"/>
  <c r="IP20" i="5"/>
  <c r="IO20" i="5"/>
  <c r="IN20" i="5"/>
  <c r="IM20" i="5"/>
  <c r="IL20" i="5"/>
  <c r="IK20" i="5"/>
  <c r="IJ20" i="5"/>
  <c r="II20" i="5"/>
  <c r="IH20" i="5"/>
  <c r="IG20" i="5"/>
  <c r="IF20" i="5"/>
  <c r="Q180" i="3"/>
  <c r="R180" i="3"/>
  <c r="IV19" i="5"/>
  <c r="Q182" i="3"/>
  <c r="IU19" i="5"/>
  <c r="P180" i="3"/>
  <c r="IT19" i="5"/>
  <c r="IS19" i="5"/>
  <c r="IR19" i="5"/>
  <c r="IQ19" i="5"/>
  <c r="IP19" i="5"/>
  <c r="IO19" i="5"/>
  <c r="IN19" i="5"/>
  <c r="IM19" i="5"/>
  <c r="IL19" i="5"/>
  <c r="IK19" i="5"/>
  <c r="IJ19" i="5"/>
  <c r="II19" i="5"/>
  <c r="IH19" i="5"/>
  <c r="IG19" i="5"/>
  <c r="IF19" i="5"/>
  <c r="Q179" i="3"/>
  <c r="R179" i="3"/>
  <c r="IV18" i="5"/>
  <c r="IU18" i="5"/>
  <c r="P179" i="3"/>
  <c r="IT18" i="5"/>
  <c r="IS18" i="5"/>
  <c r="IR18" i="5"/>
  <c r="IQ18" i="5"/>
  <c r="IP18" i="5"/>
  <c r="IO18" i="5"/>
  <c r="IN18" i="5"/>
  <c r="IM18" i="5"/>
  <c r="IL18" i="5"/>
  <c r="IK18" i="5"/>
  <c r="IJ18" i="5"/>
  <c r="II18" i="5"/>
  <c r="IH18" i="5"/>
  <c r="IG18" i="5"/>
  <c r="IF18" i="5"/>
  <c r="Q178" i="3"/>
  <c r="R178" i="3"/>
  <c r="IV17" i="5"/>
  <c r="IU17" i="5"/>
  <c r="P178" i="3"/>
  <c r="IT17" i="5"/>
  <c r="IS17" i="5"/>
  <c r="IR17" i="5"/>
  <c r="IQ17" i="5"/>
  <c r="IP17" i="5"/>
  <c r="IO17" i="5"/>
  <c r="IN17" i="5"/>
  <c r="IM17" i="5"/>
  <c r="IL17" i="5"/>
  <c r="IK17" i="5"/>
  <c r="IJ17" i="5"/>
  <c r="II17" i="5"/>
  <c r="IH17" i="5"/>
  <c r="IG17" i="5"/>
  <c r="IF17" i="5"/>
  <c r="Q177" i="3"/>
  <c r="R177" i="3"/>
  <c r="IV16" i="5"/>
  <c r="IU16" i="5"/>
  <c r="P177" i="3"/>
  <c r="IT16" i="5"/>
  <c r="IS16" i="5"/>
  <c r="IR16" i="5"/>
  <c r="IQ16" i="5"/>
  <c r="IP16" i="5"/>
  <c r="IO16" i="5"/>
  <c r="IN16" i="5"/>
  <c r="IM16" i="5"/>
  <c r="IL16" i="5"/>
  <c r="IK16" i="5"/>
  <c r="IJ16" i="5"/>
  <c r="II16" i="5"/>
  <c r="IH16" i="5"/>
  <c r="IG16" i="5"/>
  <c r="IF16" i="5"/>
  <c r="Q176" i="3"/>
  <c r="R176" i="3"/>
  <c r="IV15" i="5"/>
  <c r="IU15" i="5"/>
  <c r="P176" i="3"/>
  <c r="IT15" i="5"/>
  <c r="IS15" i="5"/>
  <c r="IR15" i="5"/>
  <c r="IQ15" i="5"/>
  <c r="IP15" i="5"/>
  <c r="IO15" i="5"/>
  <c r="IN15" i="5"/>
  <c r="IM15" i="5"/>
  <c r="IL15" i="5"/>
  <c r="IK15" i="5"/>
  <c r="IJ15" i="5"/>
  <c r="II15" i="5"/>
  <c r="IH15" i="5"/>
  <c r="IG15" i="5"/>
  <c r="IF15" i="5"/>
  <c r="IU14" i="5"/>
  <c r="P175" i="3"/>
  <c r="IT14" i="5"/>
  <c r="IS14" i="5"/>
  <c r="IR14" i="5"/>
  <c r="IQ14" i="5"/>
  <c r="IP14" i="5"/>
  <c r="IO14" i="5"/>
  <c r="IN14" i="5"/>
  <c r="IM14" i="5"/>
  <c r="IL14" i="5"/>
  <c r="IK14" i="5"/>
  <c r="IJ14" i="5"/>
  <c r="II14" i="5"/>
  <c r="IH14" i="5"/>
  <c r="IG14" i="5"/>
  <c r="IF14" i="5"/>
  <c r="IU13" i="5"/>
  <c r="P174" i="3"/>
  <c r="IT13" i="5"/>
  <c r="IS13" i="5"/>
  <c r="IR13" i="5"/>
  <c r="IQ13" i="5"/>
  <c r="IP13" i="5"/>
  <c r="IO13" i="5"/>
  <c r="IN13" i="5"/>
  <c r="IM13" i="5"/>
  <c r="IL13" i="5"/>
  <c r="IK13" i="5"/>
  <c r="IJ13" i="5"/>
  <c r="II13" i="5"/>
  <c r="IH13" i="5"/>
  <c r="IG13" i="5"/>
  <c r="IF13" i="5"/>
  <c r="P173" i="3"/>
  <c r="IT12" i="5"/>
  <c r="IS12" i="5"/>
  <c r="IR12" i="5"/>
  <c r="IQ12" i="5"/>
  <c r="IP12" i="5"/>
  <c r="IO12" i="5"/>
  <c r="IN12" i="5"/>
  <c r="IM12" i="5"/>
  <c r="IL12" i="5"/>
  <c r="IK12" i="5"/>
  <c r="IJ12" i="5"/>
  <c r="II12" i="5"/>
  <c r="IH12" i="5"/>
  <c r="IG12" i="5"/>
  <c r="IF12" i="5"/>
  <c r="P172" i="3"/>
  <c r="IT11" i="5"/>
  <c r="IS11" i="5"/>
  <c r="IR11" i="5"/>
  <c r="IQ11" i="5"/>
  <c r="IP11" i="5"/>
  <c r="IO11" i="5"/>
  <c r="IN11" i="5"/>
  <c r="IM11" i="5"/>
  <c r="IL11" i="5"/>
  <c r="IK11" i="5"/>
  <c r="IJ11" i="5"/>
  <c r="II11" i="5"/>
  <c r="IH11" i="5"/>
  <c r="IG11" i="5"/>
  <c r="IF11" i="5"/>
  <c r="IT10" i="5"/>
  <c r="IS10" i="5"/>
  <c r="IR10" i="5"/>
  <c r="IQ10" i="5"/>
  <c r="IQ9" i="5"/>
  <c r="IQ21" i="5"/>
  <c r="IP10" i="5"/>
  <c r="IO10" i="5"/>
  <c r="IN10" i="5"/>
  <c r="IM10" i="5"/>
  <c r="IM9" i="5"/>
  <c r="IM21" i="5"/>
  <c r="IL10" i="5"/>
  <c r="IK10" i="5"/>
  <c r="IJ10" i="5"/>
  <c r="II10" i="5"/>
  <c r="IH10" i="5"/>
  <c r="IG10" i="5"/>
  <c r="IF10" i="5"/>
  <c r="II9" i="5"/>
  <c r="IH9" i="5"/>
  <c r="Q172" i="3"/>
  <c r="IU9" i="5"/>
  <c r="IG9" i="5"/>
  <c r="IF9" i="5"/>
  <c r="HP9" i="5"/>
  <c r="HO9" i="5"/>
  <c r="Q159" i="3"/>
  <c r="R159" i="3"/>
  <c r="HN20" i="5"/>
  <c r="P159" i="3"/>
  <c r="HL20" i="5"/>
  <c r="HK20" i="5"/>
  <c r="HJ20" i="5"/>
  <c r="HI20" i="5"/>
  <c r="HH20" i="5"/>
  <c r="HG20" i="5"/>
  <c r="HF20" i="5"/>
  <c r="HE20" i="5"/>
  <c r="HD20" i="5"/>
  <c r="HC20" i="5"/>
  <c r="HB20" i="5"/>
  <c r="HA20" i="5"/>
  <c r="GZ20" i="5"/>
  <c r="GY20" i="5"/>
  <c r="GX20" i="5"/>
  <c r="P158" i="3"/>
  <c r="HL19" i="5"/>
  <c r="HK19" i="5"/>
  <c r="HJ19" i="5"/>
  <c r="HI19" i="5"/>
  <c r="HH19" i="5"/>
  <c r="HG19" i="5"/>
  <c r="HF19" i="5"/>
  <c r="HE19" i="5"/>
  <c r="HD19" i="5"/>
  <c r="HC19" i="5"/>
  <c r="HB19" i="5"/>
  <c r="HA19" i="5"/>
  <c r="GZ19" i="5"/>
  <c r="GY19" i="5"/>
  <c r="GX19" i="5"/>
  <c r="Q157" i="3"/>
  <c r="HM18" i="5"/>
  <c r="P157" i="3"/>
  <c r="HL18" i="5"/>
  <c r="HK18" i="5"/>
  <c r="HJ18" i="5"/>
  <c r="HI18" i="5"/>
  <c r="HH18" i="5"/>
  <c r="HG18" i="5"/>
  <c r="HF18" i="5"/>
  <c r="HE18" i="5"/>
  <c r="HD18" i="5"/>
  <c r="HC18" i="5"/>
  <c r="HB18" i="5"/>
  <c r="HA18" i="5"/>
  <c r="GZ18" i="5"/>
  <c r="GY18" i="5"/>
  <c r="GX18" i="5"/>
  <c r="P156" i="3"/>
  <c r="HL17" i="5"/>
  <c r="HK17" i="5"/>
  <c r="HJ17" i="5"/>
  <c r="HI17" i="5"/>
  <c r="HH17" i="5"/>
  <c r="HG17" i="5"/>
  <c r="HF17" i="5"/>
  <c r="HE17" i="5"/>
  <c r="HD17" i="5"/>
  <c r="HC17" i="5"/>
  <c r="HB17" i="5"/>
  <c r="HA17" i="5"/>
  <c r="GZ17" i="5"/>
  <c r="GY17" i="5"/>
  <c r="GX17" i="5"/>
  <c r="Q155" i="3"/>
  <c r="R155" i="3"/>
  <c r="HN16" i="5"/>
  <c r="HM16" i="5"/>
  <c r="P155" i="3"/>
  <c r="HL16" i="5"/>
  <c r="HK16" i="5"/>
  <c r="HJ16" i="5"/>
  <c r="HI16" i="5"/>
  <c r="HH16" i="5"/>
  <c r="HG16" i="5"/>
  <c r="HF16" i="5"/>
  <c r="HE16" i="5"/>
  <c r="HD16" i="5"/>
  <c r="HC16" i="5"/>
  <c r="HB16" i="5"/>
  <c r="HA16" i="5"/>
  <c r="GZ16" i="5"/>
  <c r="GY16" i="5"/>
  <c r="GX16" i="5"/>
  <c r="P154" i="3"/>
  <c r="HL15" i="5"/>
  <c r="HK15" i="5"/>
  <c r="HJ15" i="5"/>
  <c r="HI15" i="5"/>
  <c r="HH15" i="5"/>
  <c r="HG15" i="5"/>
  <c r="HF15" i="5"/>
  <c r="HE15" i="5"/>
  <c r="HD15" i="5"/>
  <c r="HC15" i="5"/>
  <c r="HB15" i="5"/>
  <c r="HA15" i="5"/>
  <c r="GZ15" i="5"/>
  <c r="GY15" i="5"/>
  <c r="GX15" i="5"/>
  <c r="P153" i="3"/>
  <c r="HL14" i="5"/>
  <c r="HK14" i="5"/>
  <c r="HJ14" i="5"/>
  <c r="HI14" i="5"/>
  <c r="HH14" i="5"/>
  <c r="HG14" i="5"/>
  <c r="HF14" i="5"/>
  <c r="HE14" i="5"/>
  <c r="HD14" i="5"/>
  <c r="HC14" i="5"/>
  <c r="HB14" i="5"/>
  <c r="HA14" i="5"/>
  <c r="GZ14" i="5"/>
  <c r="GY14" i="5"/>
  <c r="GX14" i="5"/>
  <c r="Q152" i="3"/>
  <c r="R152" i="3"/>
  <c r="HN13" i="5"/>
  <c r="HM13" i="5"/>
  <c r="P152" i="3"/>
  <c r="HL13" i="5"/>
  <c r="HK13" i="5"/>
  <c r="HJ13" i="5"/>
  <c r="HI13" i="5"/>
  <c r="HH13" i="5"/>
  <c r="HG13" i="5"/>
  <c r="HF13" i="5"/>
  <c r="HE13" i="5"/>
  <c r="HD13" i="5"/>
  <c r="HC13" i="5"/>
  <c r="HB13" i="5"/>
  <c r="HA13" i="5"/>
  <c r="GZ13" i="5"/>
  <c r="GY13" i="5"/>
  <c r="GX13" i="5"/>
  <c r="Q151" i="3"/>
  <c r="R151" i="3"/>
  <c r="HN12" i="5"/>
  <c r="P151" i="3"/>
  <c r="HL12" i="5"/>
  <c r="HK12" i="5"/>
  <c r="HJ12" i="5"/>
  <c r="HI12" i="5"/>
  <c r="HH12" i="5"/>
  <c r="HG12" i="5"/>
  <c r="HF12" i="5"/>
  <c r="HE12" i="5"/>
  <c r="HD12" i="5"/>
  <c r="HC12" i="5"/>
  <c r="HB12" i="5"/>
  <c r="HA12" i="5"/>
  <c r="GZ12" i="5"/>
  <c r="GY12" i="5"/>
  <c r="GX12" i="5"/>
  <c r="P150" i="3"/>
  <c r="HL11" i="5"/>
  <c r="HK11" i="5"/>
  <c r="HJ11" i="5"/>
  <c r="HI11" i="5"/>
  <c r="HH11" i="5"/>
  <c r="HG11" i="5"/>
  <c r="HF11" i="5"/>
  <c r="HE11" i="5"/>
  <c r="HD11" i="5"/>
  <c r="HC11" i="5"/>
  <c r="HB11" i="5"/>
  <c r="HA11" i="5"/>
  <c r="GZ11" i="5"/>
  <c r="GY11" i="5"/>
  <c r="GX11" i="5"/>
  <c r="P149" i="3"/>
  <c r="HL10" i="5"/>
  <c r="HK10" i="5"/>
  <c r="HJ10" i="5"/>
  <c r="HI10" i="5"/>
  <c r="HI9" i="5"/>
  <c r="HI21" i="5"/>
  <c r="HH10" i="5"/>
  <c r="HG10" i="5"/>
  <c r="HF10" i="5"/>
  <c r="HE10" i="5"/>
  <c r="HD10" i="5"/>
  <c r="HC10" i="5"/>
  <c r="HB10" i="5"/>
  <c r="HA10" i="5"/>
  <c r="HA9" i="5"/>
  <c r="HA21" i="5"/>
  <c r="GZ10" i="5"/>
  <c r="GY10" i="5"/>
  <c r="GX10" i="5"/>
  <c r="Q148" i="3"/>
  <c r="R148" i="3"/>
  <c r="HN9" i="5"/>
  <c r="HM9" i="5"/>
  <c r="P148" i="3"/>
  <c r="HL9" i="5"/>
  <c r="HK9" i="5"/>
  <c r="HJ9" i="5"/>
  <c r="HH9" i="5"/>
  <c r="HG9" i="5"/>
  <c r="HF9" i="5"/>
  <c r="HE9" i="5"/>
  <c r="HD9" i="5"/>
  <c r="HC9" i="5"/>
  <c r="HB9" i="5"/>
  <c r="GZ9" i="5"/>
  <c r="GY9" i="5"/>
  <c r="GX9" i="5"/>
  <c r="Q147" i="3"/>
  <c r="R147" i="3"/>
  <c r="GW20" i="5"/>
  <c r="P147" i="3"/>
  <c r="GU20" i="5"/>
  <c r="GT20" i="5"/>
  <c r="GS20" i="5"/>
  <c r="GR20" i="5"/>
  <c r="GQ20" i="5"/>
  <c r="GP20" i="5"/>
  <c r="GO20" i="5"/>
  <c r="GN20" i="5"/>
  <c r="GM20" i="5"/>
  <c r="GL20" i="5"/>
  <c r="GK20" i="5"/>
  <c r="GJ20" i="5"/>
  <c r="GI20" i="5"/>
  <c r="GH20" i="5"/>
  <c r="GG20" i="5"/>
  <c r="P146" i="3"/>
  <c r="GU19" i="5"/>
  <c r="GT19" i="5"/>
  <c r="GS19" i="5"/>
  <c r="GR19" i="5"/>
  <c r="GQ19" i="5"/>
  <c r="GP19" i="5"/>
  <c r="GO19" i="5"/>
  <c r="GN19" i="5"/>
  <c r="GM19" i="5"/>
  <c r="GL19" i="5"/>
  <c r="GK19" i="5"/>
  <c r="GJ19" i="5"/>
  <c r="GI19" i="5"/>
  <c r="GH19" i="5"/>
  <c r="GG19" i="5"/>
  <c r="P145" i="3"/>
  <c r="GU18" i="5"/>
  <c r="GT18" i="5"/>
  <c r="GS18" i="5"/>
  <c r="GR18" i="5"/>
  <c r="GQ18" i="5"/>
  <c r="GP18" i="5"/>
  <c r="GO18" i="5"/>
  <c r="GN18" i="5"/>
  <c r="GM18" i="5"/>
  <c r="GL18" i="5"/>
  <c r="GK18" i="5"/>
  <c r="GJ18" i="5"/>
  <c r="GI18" i="5"/>
  <c r="GH18" i="5"/>
  <c r="GG18" i="5"/>
  <c r="Q144" i="3"/>
  <c r="R144" i="3"/>
  <c r="GW17" i="5"/>
  <c r="GV17" i="5"/>
  <c r="P144" i="3"/>
  <c r="GU17" i="5"/>
  <c r="GT17" i="5"/>
  <c r="GS17" i="5"/>
  <c r="GR17" i="5"/>
  <c r="GQ17" i="5"/>
  <c r="GP17" i="5"/>
  <c r="GO17" i="5"/>
  <c r="GN17" i="5"/>
  <c r="GM17" i="5"/>
  <c r="GL17" i="5"/>
  <c r="GK17" i="5"/>
  <c r="GJ17" i="5"/>
  <c r="GI17" i="5"/>
  <c r="GH17" i="5"/>
  <c r="GG17" i="5"/>
  <c r="Q143" i="3"/>
  <c r="R143" i="3"/>
  <c r="GW16" i="5"/>
  <c r="P143" i="3"/>
  <c r="GU16" i="5"/>
  <c r="GT16" i="5"/>
  <c r="GS16" i="5"/>
  <c r="GR16" i="5"/>
  <c r="GQ16" i="5"/>
  <c r="GP16" i="5"/>
  <c r="GO16" i="5"/>
  <c r="GN16" i="5"/>
  <c r="GM16" i="5"/>
  <c r="GL16" i="5"/>
  <c r="GK16" i="5"/>
  <c r="GJ16" i="5"/>
  <c r="GI16" i="5"/>
  <c r="GH16" i="5"/>
  <c r="GG16" i="5"/>
  <c r="P142" i="3"/>
  <c r="GU15" i="5"/>
  <c r="GT15" i="5"/>
  <c r="GS15" i="5"/>
  <c r="GR15" i="5"/>
  <c r="GQ15" i="5"/>
  <c r="GP15" i="5"/>
  <c r="GO15" i="5"/>
  <c r="GN15" i="5"/>
  <c r="GM15" i="5"/>
  <c r="GL15" i="5"/>
  <c r="GK15" i="5"/>
  <c r="GJ15" i="5"/>
  <c r="GI15" i="5"/>
  <c r="GH15" i="5"/>
  <c r="GG15" i="5"/>
  <c r="P141" i="3"/>
  <c r="GU14" i="5"/>
  <c r="GT14" i="5"/>
  <c r="GS14" i="5"/>
  <c r="GR14" i="5"/>
  <c r="GQ14" i="5"/>
  <c r="GP14" i="5"/>
  <c r="GO14" i="5"/>
  <c r="GN14" i="5"/>
  <c r="GM14" i="5"/>
  <c r="GL14" i="5"/>
  <c r="GK14" i="5"/>
  <c r="GJ14" i="5"/>
  <c r="GI14" i="5"/>
  <c r="GH14" i="5"/>
  <c r="GG14" i="5"/>
  <c r="Q140" i="3"/>
  <c r="R140" i="3"/>
  <c r="GW13" i="5"/>
  <c r="GV13" i="5"/>
  <c r="P140" i="3"/>
  <c r="GU13" i="5"/>
  <c r="GT13" i="5"/>
  <c r="GS13" i="5"/>
  <c r="GR13" i="5"/>
  <c r="GQ13" i="5"/>
  <c r="GP13" i="5"/>
  <c r="GO13" i="5"/>
  <c r="GN13" i="5"/>
  <c r="GM13" i="5"/>
  <c r="GL13" i="5"/>
  <c r="GK13" i="5"/>
  <c r="GJ13" i="5"/>
  <c r="GI13" i="5"/>
  <c r="GH13" i="5"/>
  <c r="GG13" i="5"/>
  <c r="Q139" i="3"/>
  <c r="R139" i="3"/>
  <c r="GW12" i="5"/>
  <c r="P139" i="3"/>
  <c r="GU12" i="5"/>
  <c r="GT12" i="5"/>
  <c r="GS12" i="5"/>
  <c r="GR12" i="5"/>
  <c r="GQ12" i="5"/>
  <c r="GP12" i="5"/>
  <c r="GO12" i="5"/>
  <c r="GN12" i="5"/>
  <c r="GM12" i="5"/>
  <c r="GL12" i="5"/>
  <c r="GK12" i="5"/>
  <c r="GJ12" i="5"/>
  <c r="GI12" i="5"/>
  <c r="GH12" i="5"/>
  <c r="GG12" i="5"/>
  <c r="P138" i="3"/>
  <c r="GU11" i="5"/>
  <c r="GT11" i="5"/>
  <c r="GS11" i="5"/>
  <c r="GR11" i="5"/>
  <c r="GQ11" i="5"/>
  <c r="GP11" i="5"/>
  <c r="GO11" i="5"/>
  <c r="GN11" i="5"/>
  <c r="GM11" i="5"/>
  <c r="GL11" i="5"/>
  <c r="GK11" i="5"/>
  <c r="GJ11" i="5"/>
  <c r="GI11" i="5"/>
  <c r="GH11" i="5"/>
  <c r="GG11" i="5"/>
  <c r="P137" i="3"/>
  <c r="GU10" i="5"/>
  <c r="GT10" i="5"/>
  <c r="GS10" i="5"/>
  <c r="GR10" i="5"/>
  <c r="GR9" i="5"/>
  <c r="GR21" i="5"/>
  <c r="GQ10" i="5"/>
  <c r="GP10" i="5"/>
  <c r="GO10" i="5"/>
  <c r="GN10" i="5"/>
  <c r="GN9" i="5"/>
  <c r="GN21" i="5"/>
  <c r="GM10" i="5"/>
  <c r="GL10" i="5"/>
  <c r="GK10" i="5"/>
  <c r="GJ10" i="5"/>
  <c r="GI10" i="5"/>
  <c r="GH10" i="5"/>
  <c r="GG10" i="5"/>
  <c r="Q136" i="3"/>
  <c r="R136" i="3"/>
  <c r="GW9" i="5"/>
  <c r="GV9" i="5"/>
  <c r="P136" i="3"/>
  <c r="GU9" i="5"/>
  <c r="GT9" i="5"/>
  <c r="GS9" i="5"/>
  <c r="GQ9" i="5"/>
  <c r="GP9" i="5"/>
  <c r="GO9" i="5"/>
  <c r="GM9" i="5"/>
  <c r="GL9" i="5"/>
  <c r="GK9" i="5"/>
  <c r="GJ9" i="5"/>
  <c r="GI9" i="5"/>
  <c r="GH9" i="5"/>
  <c r="GG9" i="5"/>
  <c r="P135" i="3"/>
  <c r="GD20" i="5"/>
  <c r="GC20" i="5"/>
  <c r="GB20" i="5"/>
  <c r="GA20" i="5"/>
  <c r="FZ20" i="5"/>
  <c r="FY20" i="5"/>
  <c r="FX20" i="5"/>
  <c r="FW20" i="5"/>
  <c r="FV20" i="5"/>
  <c r="FU20" i="5"/>
  <c r="FT20" i="5"/>
  <c r="FS20" i="5"/>
  <c r="FR20" i="5"/>
  <c r="FQ20" i="5"/>
  <c r="FP20" i="5"/>
  <c r="P134" i="3"/>
  <c r="GD19" i="5"/>
  <c r="GC19" i="5"/>
  <c r="GB19" i="5"/>
  <c r="GA19" i="5"/>
  <c r="FZ19" i="5"/>
  <c r="FY19" i="5"/>
  <c r="FX19" i="5"/>
  <c r="FW19" i="5"/>
  <c r="FV19" i="5"/>
  <c r="FU19" i="5"/>
  <c r="FT19" i="5"/>
  <c r="FS19" i="5"/>
  <c r="FR19" i="5"/>
  <c r="FQ19" i="5"/>
  <c r="FP19" i="5"/>
  <c r="P133" i="3"/>
  <c r="GD18" i="5"/>
  <c r="GC18" i="5"/>
  <c r="GB18" i="5"/>
  <c r="GA18" i="5"/>
  <c r="FZ18" i="5"/>
  <c r="FY18" i="5"/>
  <c r="FX18" i="5"/>
  <c r="FW18" i="5"/>
  <c r="FV18" i="5"/>
  <c r="FU18" i="5"/>
  <c r="FT18" i="5"/>
  <c r="FS18" i="5"/>
  <c r="FR18" i="5"/>
  <c r="FQ18" i="5"/>
  <c r="FP18" i="5"/>
  <c r="Q132" i="3"/>
  <c r="R132" i="3"/>
  <c r="GF17" i="5"/>
  <c r="GE17" i="5"/>
  <c r="P132" i="3"/>
  <c r="GD17" i="5"/>
  <c r="GC17" i="5"/>
  <c r="GB17" i="5"/>
  <c r="GA17" i="5"/>
  <c r="FZ17" i="5"/>
  <c r="FY17" i="5"/>
  <c r="FX17" i="5"/>
  <c r="FW17" i="5"/>
  <c r="FV17" i="5"/>
  <c r="FU17" i="5"/>
  <c r="FT17" i="5"/>
  <c r="FS17" i="5"/>
  <c r="FR17" i="5"/>
  <c r="FQ17" i="5"/>
  <c r="FP17" i="5"/>
  <c r="P131" i="3"/>
  <c r="GD16" i="5"/>
  <c r="GC16" i="5"/>
  <c r="GB16" i="5"/>
  <c r="GA16" i="5"/>
  <c r="FZ16" i="5"/>
  <c r="FY16" i="5"/>
  <c r="FX16" i="5"/>
  <c r="FW16" i="5"/>
  <c r="FV16" i="5"/>
  <c r="FU16" i="5"/>
  <c r="FT16" i="5"/>
  <c r="FS16" i="5"/>
  <c r="FR16" i="5"/>
  <c r="FQ16" i="5"/>
  <c r="FP16" i="5"/>
  <c r="P130" i="3"/>
  <c r="GD15" i="5"/>
  <c r="GC15" i="5"/>
  <c r="GB15" i="5"/>
  <c r="GA15" i="5"/>
  <c r="FZ15" i="5"/>
  <c r="FY15" i="5"/>
  <c r="FX15" i="5"/>
  <c r="FW15" i="5"/>
  <c r="FV15" i="5"/>
  <c r="FU15" i="5"/>
  <c r="FT15" i="5"/>
  <c r="FS15" i="5"/>
  <c r="FR15" i="5"/>
  <c r="FQ15" i="5"/>
  <c r="FP15" i="5"/>
  <c r="P129" i="3"/>
  <c r="GD14" i="5"/>
  <c r="GC14" i="5"/>
  <c r="GB14" i="5"/>
  <c r="GA14" i="5"/>
  <c r="FZ14" i="5"/>
  <c r="FY14" i="5"/>
  <c r="FX14" i="5"/>
  <c r="FW14" i="5"/>
  <c r="FV14" i="5"/>
  <c r="FU14" i="5"/>
  <c r="FT14" i="5"/>
  <c r="FS14" i="5"/>
  <c r="FR14" i="5"/>
  <c r="FQ14" i="5"/>
  <c r="FP14" i="5"/>
  <c r="Q128" i="3"/>
  <c r="R128" i="3"/>
  <c r="GF13" i="5"/>
  <c r="GE13" i="5"/>
  <c r="P128" i="3"/>
  <c r="GD13" i="5"/>
  <c r="GC13" i="5"/>
  <c r="GB13" i="5"/>
  <c r="GA13" i="5"/>
  <c r="FZ13" i="5"/>
  <c r="FY13" i="5"/>
  <c r="FX13" i="5"/>
  <c r="FW13" i="5"/>
  <c r="FV13" i="5"/>
  <c r="FU13" i="5"/>
  <c r="FT13" i="5"/>
  <c r="FS13" i="5"/>
  <c r="FR13" i="5"/>
  <c r="FQ13" i="5"/>
  <c r="FP13" i="5"/>
  <c r="P127" i="3"/>
  <c r="GD12" i="5"/>
  <c r="GC12" i="5"/>
  <c r="GB12" i="5"/>
  <c r="GA12" i="5"/>
  <c r="FZ12" i="5"/>
  <c r="FY12" i="5"/>
  <c r="FX12" i="5"/>
  <c r="FW12" i="5"/>
  <c r="FV12" i="5"/>
  <c r="FU12" i="5"/>
  <c r="FT12" i="5"/>
  <c r="FS12" i="5"/>
  <c r="FR12" i="5"/>
  <c r="FQ12" i="5"/>
  <c r="FP12" i="5"/>
  <c r="P126" i="3"/>
  <c r="GD11" i="5"/>
  <c r="GC11" i="5"/>
  <c r="GB11" i="5"/>
  <c r="GA11" i="5"/>
  <c r="FZ11" i="5"/>
  <c r="FY11" i="5"/>
  <c r="FX11" i="5"/>
  <c r="FW11" i="5"/>
  <c r="FV11" i="5"/>
  <c r="FU11" i="5"/>
  <c r="FT11" i="5"/>
  <c r="FS11" i="5"/>
  <c r="FR11" i="5"/>
  <c r="FQ11" i="5"/>
  <c r="FP11" i="5"/>
  <c r="Q125" i="3"/>
  <c r="GE10" i="5"/>
  <c r="P125" i="3"/>
  <c r="GD10" i="5"/>
  <c r="GC10" i="5"/>
  <c r="GB10" i="5"/>
  <c r="GA10" i="5"/>
  <c r="GA9" i="5"/>
  <c r="GA21" i="5"/>
  <c r="FZ10" i="5"/>
  <c r="FY10" i="5"/>
  <c r="FX10" i="5"/>
  <c r="FW10" i="5"/>
  <c r="FV10" i="5"/>
  <c r="FU10" i="5"/>
  <c r="FT10" i="5"/>
  <c r="FS10" i="5"/>
  <c r="FS9" i="5"/>
  <c r="FS21" i="5"/>
  <c r="FR10" i="5"/>
  <c r="FQ10" i="5"/>
  <c r="FP10" i="5"/>
  <c r="Q124" i="3"/>
  <c r="GE9" i="5"/>
  <c r="P124" i="3"/>
  <c r="GD9" i="5"/>
  <c r="GC9" i="5"/>
  <c r="GB9" i="5"/>
  <c r="FZ9" i="5"/>
  <c r="FY9" i="5"/>
  <c r="FX9" i="5"/>
  <c r="FW9" i="5"/>
  <c r="FV9" i="5"/>
  <c r="FU9" i="5"/>
  <c r="FT9" i="5"/>
  <c r="FR9" i="5"/>
  <c r="FQ9" i="5"/>
  <c r="FP9" i="5"/>
  <c r="P123" i="3"/>
  <c r="FM20" i="5"/>
  <c r="FL20" i="5"/>
  <c r="FK20" i="5"/>
  <c r="FJ20" i="5"/>
  <c r="FI20" i="5"/>
  <c r="FH20" i="5"/>
  <c r="FG20" i="5"/>
  <c r="FF20" i="5"/>
  <c r="FE20" i="5"/>
  <c r="FD20" i="5"/>
  <c r="FC20" i="5"/>
  <c r="FB20" i="5"/>
  <c r="FA20" i="5"/>
  <c r="EZ20" i="5"/>
  <c r="EY20" i="5"/>
  <c r="P122" i="3"/>
  <c r="FM19" i="5"/>
  <c r="FL19" i="5"/>
  <c r="FK19" i="5"/>
  <c r="FJ19" i="5"/>
  <c r="FI19" i="5"/>
  <c r="FH19" i="5"/>
  <c r="FG19" i="5"/>
  <c r="FF19" i="5"/>
  <c r="FE19" i="5"/>
  <c r="FD19" i="5"/>
  <c r="FC19" i="5"/>
  <c r="FB19" i="5"/>
  <c r="FA19" i="5"/>
  <c r="EZ19" i="5"/>
  <c r="EY19" i="5"/>
  <c r="P121" i="3"/>
  <c r="FM18" i="5"/>
  <c r="FL18" i="5"/>
  <c r="FK18" i="5"/>
  <c r="FJ18" i="5"/>
  <c r="FI18" i="5"/>
  <c r="FH18" i="5"/>
  <c r="FG18" i="5"/>
  <c r="FF18" i="5"/>
  <c r="FE18" i="5"/>
  <c r="FD18" i="5"/>
  <c r="FC18" i="5"/>
  <c r="FB18" i="5"/>
  <c r="FA18" i="5"/>
  <c r="EZ18" i="5"/>
  <c r="EY18" i="5"/>
  <c r="P120" i="3"/>
  <c r="FM17" i="5"/>
  <c r="FL17" i="5"/>
  <c r="FK17" i="5"/>
  <c r="FJ17" i="5"/>
  <c r="FI17" i="5"/>
  <c r="FH17" i="5"/>
  <c r="FG17" i="5"/>
  <c r="FF17" i="5"/>
  <c r="FE17" i="5"/>
  <c r="FD17" i="5"/>
  <c r="FC17" i="5"/>
  <c r="FB17" i="5"/>
  <c r="FA17" i="5"/>
  <c r="EZ17" i="5"/>
  <c r="EY17" i="5"/>
  <c r="P119" i="3"/>
  <c r="FM16" i="5"/>
  <c r="FL16" i="5"/>
  <c r="FK16" i="5"/>
  <c r="FJ16" i="5"/>
  <c r="FI16" i="5"/>
  <c r="FH16" i="5"/>
  <c r="FG16" i="5"/>
  <c r="FF16" i="5"/>
  <c r="FE16" i="5"/>
  <c r="FD16" i="5"/>
  <c r="FC16" i="5"/>
  <c r="FB16" i="5"/>
  <c r="FA16" i="5"/>
  <c r="EZ16" i="5"/>
  <c r="EY16" i="5"/>
  <c r="P118" i="3"/>
  <c r="FM15" i="5"/>
  <c r="FL15" i="5"/>
  <c r="FK15" i="5"/>
  <c r="FJ15" i="5"/>
  <c r="FI15" i="5"/>
  <c r="FH15" i="5"/>
  <c r="FG15" i="5"/>
  <c r="FF15" i="5"/>
  <c r="FE15" i="5"/>
  <c r="FD15" i="5"/>
  <c r="FC15" i="5"/>
  <c r="FB15" i="5"/>
  <c r="FA15" i="5"/>
  <c r="EZ15" i="5"/>
  <c r="EY15" i="5"/>
  <c r="P117" i="3"/>
  <c r="FM14" i="5"/>
  <c r="FL14" i="5"/>
  <c r="FK14" i="5"/>
  <c r="FJ14" i="5"/>
  <c r="FI14" i="5"/>
  <c r="FH14" i="5"/>
  <c r="FG14" i="5"/>
  <c r="FF14" i="5"/>
  <c r="FE14" i="5"/>
  <c r="FD14" i="5"/>
  <c r="FC14" i="5"/>
  <c r="FB14" i="5"/>
  <c r="FA14" i="5"/>
  <c r="EZ14" i="5"/>
  <c r="EY14" i="5"/>
  <c r="P116" i="3"/>
  <c r="FM13" i="5"/>
  <c r="FL13" i="5"/>
  <c r="FK13" i="5"/>
  <c r="FJ13" i="5"/>
  <c r="FI13" i="5"/>
  <c r="FH13" i="5"/>
  <c r="FG13" i="5"/>
  <c r="FF13" i="5"/>
  <c r="FE13" i="5"/>
  <c r="FD13" i="5"/>
  <c r="FC13" i="5"/>
  <c r="FB13" i="5"/>
  <c r="FA13" i="5"/>
  <c r="EZ13" i="5"/>
  <c r="EY13" i="5"/>
  <c r="P115" i="3"/>
  <c r="FM12" i="5"/>
  <c r="FL12" i="5"/>
  <c r="FK12" i="5"/>
  <c r="FJ12" i="5"/>
  <c r="FI12" i="5"/>
  <c r="FH12" i="5"/>
  <c r="FG12" i="5"/>
  <c r="FF12" i="5"/>
  <c r="FE12" i="5"/>
  <c r="FD12" i="5"/>
  <c r="FC12" i="5"/>
  <c r="FB12" i="5"/>
  <c r="FA12" i="5"/>
  <c r="EZ12" i="5"/>
  <c r="EY12" i="5"/>
  <c r="P114" i="3"/>
  <c r="FM11" i="5"/>
  <c r="FL11" i="5"/>
  <c r="FK11" i="5"/>
  <c r="FJ11" i="5"/>
  <c r="FI11" i="5"/>
  <c r="FH11" i="5"/>
  <c r="FG11" i="5"/>
  <c r="FF11" i="5"/>
  <c r="FE11" i="5"/>
  <c r="FD11" i="5"/>
  <c r="FC11" i="5"/>
  <c r="FB11" i="5"/>
  <c r="FA11" i="5"/>
  <c r="EZ11" i="5"/>
  <c r="EY11" i="5"/>
  <c r="P113" i="3"/>
  <c r="FM10" i="5"/>
  <c r="FL10" i="5"/>
  <c r="FK10" i="5"/>
  <c r="FJ10" i="5"/>
  <c r="FJ9" i="5"/>
  <c r="FJ21" i="5"/>
  <c r="FI10" i="5"/>
  <c r="FH10" i="5"/>
  <c r="FG10" i="5"/>
  <c r="FF10" i="5"/>
  <c r="FF9" i="5"/>
  <c r="FF21" i="5"/>
  <c r="FE10" i="5"/>
  <c r="FD10" i="5"/>
  <c r="FC10" i="5"/>
  <c r="FB10" i="5"/>
  <c r="FB9" i="5"/>
  <c r="FB21" i="5"/>
  <c r="FA10" i="5"/>
  <c r="EZ10" i="5"/>
  <c r="EY10" i="5"/>
  <c r="P112" i="3"/>
  <c r="FM9" i="5"/>
  <c r="FL9" i="5"/>
  <c r="FK9" i="5"/>
  <c r="FI9" i="5"/>
  <c r="FH9" i="5"/>
  <c r="FG9" i="5"/>
  <c r="FE9" i="5"/>
  <c r="FD9" i="5"/>
  <c r="FC9" i="5"/>
  <c r="FA9" i="5"/>
  <c r="EZ9" i="5"/>
  <c r="EY9" i="5"/>
  <c r="P111" i="3"/>
  <c r="EV20" i="5"/>
  <c r="EU20" i="5"/>
  <c r="ET20" i="5"/>
  <c r="ES20" i="5"/>
  <c r="ER20" i="5"/>
  <c r="EQ20" i="5"/>
  <c r="EP20" i="5"/>
  <c r="EO20" i="5"/>
  <c r="EN20" i="5"/>
  <c r="EM20" i="5"/>
  <c r="EL20" i="5"/>
  <c r="EK20" i="5"/>
  <c r="EJ20" i="5"/>
  <c r="EI20" i="5"/>
  <c r="EH20" i="5"/>
  <c r="Q110" i="3"/>
  <c r="EW19" i="5"/>
  <c r="P110" i="3"/>
  <c r="EV19" i="5"/>
  <c r="EU19" i="5"/>
  <c r="ET19" i="5"/>
  <c r="ES19" i="5"/>
  <c r="ER19" i="5"/>
  <c r="EQ19" i="5"/>
  <c r="EP19" i="5"/>
  <c r="EO19" i="5"/>
  <c r="EN19" i="5"/>
  <c r="EM19" i="5"/>
  <c r="EL19" i="5"/>
  <c r="EK19" i="5"/>
  <c r="EJ19" i="5"/>
  <c r="EI19" i="5"/>
  <c r="EH19" i="5"/>
  <c r="P109" i="3"/>
  <c r="EV18" i="5"/>
  <c r="EU18" i="5"/>
  <c r="ET18" i="5"/>
  <c r="ES18" i="5"/>
  <c r="ER18" i="5"/>
  <c r="EQ18" i="5"/>
  <c r="EP18" i="5"/>
  <c r="EO18" i="5"/>
  <c r="EN18" i="5"/>
  <c r="EM18" i="5"/>
  <c r="EL18" i="5"/>
  <c r="EK18" i="5"/>
  <c r="EJ18" i="5"/>
  <c r="EI18" i="5"/>
  <c r="EH18" i="5"/>
  <c r="P108" i="3"/>
  <c r="EV17" i="5"/>
  <c r="EU17" i="5"/>
  <c r="ET17" i="5"/>
  <c r="ES17" i="5"/>
  <c r="ER17" i="5"/>
  <c r="EQ17" i="5"/>
  <c r="EP17" i="5"/>
  <c r="EO17" i="5"/>
  <c r="EN17" i="5"/>
  <c r="EM17" i="5"/>
  <c r="EL17" i="5"/>
  <c r="EK17" i="5"/>
  <c r="EJ17" i="5"/>
  <c r="EI17" i="5"/>
  <c r="EH17" i="5"/>
  <c r="Q107" i="3"/>
  <c r="EW16" i="5"/>
  <c r="P107" i="3"/>
  <c r="EV16" i="5"/>
  <c r="EU16" i="5"/>
  <c r="ET16" i="5"/>
  <c r="ES16" i="5"/>
  <c r="ER16" i="5"/>
  <c r="EQ16" i="5"/>
  <c r="EP16" i="5"/>
  <c r="EO16" i="5"/>
  <c r="EN16" i="5"/>
  <c r="EM16" i="5"/>
  <c r="EL16" i="5"/>
  <c r="EK16" i="5"/>
  <c r="EJ16" i="5"/>
  <c r="EI16" i="5"/>
  <c r="EH16" i="5"/>
  <c r="Q106" i="3"/>
  <c r="R106" i="3"/>
  <c r="EX15" i="5"/>
  <c r="EW15" i="5"/>
  <c r="P106" i="3"/>
  <c r="EV15" i="5"/>
  <c r="EU15" i="5"/>
  <c r="ET15" i="5"/>
  <c r="ES15" i="5"/>
  <c r="ER15" i="5"/>
  <c r="EQ15" i="5"/>
  <c r="EP15" i="5"/>
  <c r="EO15" i="5"/>
  <c r="EN15" i="5"/>
  <c r="EM15" i="5"/>
  <c r="EL15" i="5"/>
  <c r="EK15" i="5"/>
  <c r="EJ15" i="5"/>
  <c r="EI15" i="5"/>
  <c r="EH15" i="5"/>
  <c r="Q105" i="3"/>
  <c r="R105" i="3"/>
  <c r="EX14" i="5"/>
  <c r="P105" i="3"/>
  <c r="EV14" i="5"/>
  <c r="EU14" i="5"/>
  <c r="ET14" i="5"/>
  <c r="ES14" i="5"/>
  <c r="ER14" i="5"/>
  <c r="EQ14" i="5"/>
  <c r="EP14" i="5"/>
  <c r="EO14" i="5"/>
  <c r="EN14" i="5"/>
  <c r="EM14" i="5"/>
  <c r="EL14" i="5"/>
  <c r="EK14" i="5"/>
  <c r="EJ14" i="5"/>
  <c r="EI14" i="5"/>
  <c r="EH14" i="5"/>
  <c r="P104" i="3"/>
  <c r="EV13" i="5"/>
  <c r="EU13" i="5"/>
  <c r="ET13" i="5"/>
  <c r="ES13" i="5"/>
  <c r="ER13" i="5"/>
  <c r="EQ13" i="5"/>
  <c r="EP13" i="5"/>
  <c r="EO13" i="5"/>
  <c r="EN13" i="5"/>
  <c r="EM13" i="5"/>
  <c r="EL13" i="5"/>
  <c r="EK13" i="5"/>
  <c r="EJ13" i="5"/>
  <c r="EI13" i="5"/>
  <c r="EH13" i="5"/>
  <c r="Q103" i="3"/>
  <c r="EW12" i="5"/>
  <c r="P103" i="3"/>
  <c r="EV12" i="5"/>
  <c r="EU12" i="5"/>
  <c r="ET12" i="5"/>
  <c r="ES12" i="5"/>
  <c r="ER12" i="5"/>
  <c r="EQ12" i="5"/>
  <c r="EP12" i="5"/>
  <c r="EO12" i="5"/>
  <c r="EN12" i="5"/>
  <c r="EM12" i="5"/>
  <c r="EL12" i="5"/>
  <c r="EK12" i="5"/>
  <c r="EJ12" i="5"/>
  <c r="EI12" i="5"/>
  <c r="EH12" i="5"/>
  <c r="Q102" i="3"/>
  <c r="EW11" i="5"/>
  <c r="P102" i="3"/>
  <c r="EV11" i="5"/>
  <c r="EU11" i="5"/>
  <c r="ET11" i="5"/>
  <c r="ES11" i="5"/>
  <c r="ER11" i="5"/>
  <c r="EQ11" i="5"/>
  <c r="EP11" i="5"/>
  <c r="EO11" i="5"/>
  <c r="EN11" i="5"/>
  <c r="EM11" i="5"/>
  <c r="EL11" i="5"/>
  <c r="EK11" i="5"/>
  <c r="EJ11" i="5"/>
  <c r="EI11" i="5"/>
  <c r="EH11" i="5"/>
  <c r="P101" i="3"/>
  <c r="EV10" i="5"/>
  <c r="EU10" i="5"/>
  <c r="ET10" i="5"/>
  <c r="ES10" i="5"/>
  <c r="ER10" i="5"/>
  <c r="EQ10" i="5"/>
  <c r="EP10" i="5"/>
  <c r="EO10" i="5"/>
  <c r="EN10" i="5"/>
  <c r="EM10" i="5"/>
  <c r="EL10" i="5"/>
  <c r="EK10" i="5"/>
  <c r="EJ10" i="5"/>
  <c r="EI10" i="5"/>
  <c r="EH10" i="5"/>
  <c r="P100" i="3"/>
  <c r="EV9" i="5"/>
  <c r="EU9" i="5"/>
  <c r="ET9" i="5"/>
  <c r="ES9" i="5"/>
  <c r="ER9" i="5"/>
  <c r="EQ9" i="5"/>
  <c r="EP9" i="5"/>
  <c r="EO9" i="5"/>
  <c r="EN9" i="5"/>
  <c r="EM9" i="5"/>
  <c r="EL9" i="5"/>
  <c r="EK9" i="5"/>
  <c r="EJ9" i="5"/>
  <c r="EI9" i="5"/>
  <c r="EH9" i="5"/>
  <c r="Q99" i="3"/>
  <c r="EF20" i="5"/>
  <c r="P99" i="3"/>
  <c r="EE20" i="5"/>
  <c r="ED20" i="5"/>
  <c r="EC20" i="5"/>
  <c r="EB20" i="5"/>
  <c r="EA20" i="5"/>
  <c r="DZ20" i="5"/>
  <c r="DY20" i="5"/>
  <c r="DX20" i="5"/>
  <c r="DW20" i="5"/>
  <c r="DV20" i="5"/>
  <c r="DU20" i="5"/>
  <c r="DT20" i="5"/>
  <c r="DS20" i="5"/>
  <c r="DR20" i="5"/>
  <c r="DQ20" i="5"/>
  <c r="Q98" i="3"/>
  <c r="R98" i="3"/>
  <c r="EG19" i="5"/>
  <c r="EF19" i="5"/>
  <c r="P98" i="3"/>
  <c r="EE19" i="5"/>
  <c r="ED19" i="5"/>
  <c r="EC19" i="5"/>
  <c r="EB19" i="5"/>
  <c r="EA19" i="5"/>
  <c r="DZ19" i="5"/>
  <c r="DY19" i="5"/>
  <c r="DX19" i="5"/>
  <c r="DW19" i="5"/>
  <c r="DV19" i="5"/>
  <c r="DU19" i="5"/>
  <c r="DT19" i="5"/>
  <c r="DS19" i="5"/>
  <c r="DR19" i="5"/>
  <c r="DQ19" i="5"/>
  <c r="P97" i="3"/>
  <c r="EE18" i="5"/>
  <c r="ED18" i="5"/>
  <c r="EC18" i="5"/>
  <c r="EB18" i="5"/>
  <c r="EA18" i="5"/>
  <c r="DZ18" i="5"/>
  <c r="DY18" i="5"/>
  <c r="DX18" i="5"/>
  <c r="DW18" i="5"/>
  <c r="DV18" i="5"/>
  <c r="DU18" i="5"/>
  <c r="DT18" i="5"/>
  <c r="DS18" i="5"/>
  <c r="DR18" i="5"/>
  <c r="DQ18" i="5"/>
  <c r="P96" i="3"/>
  <c r="EE17" i="5"/>
  <c r="ED17" i="5"/>
  <c r="EC17" i="5"/>
  <c r="EB17" i="5"/>
  <c r="EA17" i="5"/>
  <c r="DZ17" i="5"/>
  <c r="DY17" i="5"/>
  <c r="DX17" i="5"/>
  <c r="DW17" i="5"/>
  <c r="DV17" i="5"/>
  <c r="DU17" i="5"/>
  <c r="DT17" i="5"/>
  <c r="DS17" i="5"/>
  <c r="DR17" i="5"/>
  <c r="DQ17" i="5"/>
  <c r="Q95" i="3"/>
  <c r="EF16" i="5"/>
  <c r="P95" i="3"/>
  <c r="EE16" i="5"/>
  <c r="ED16" i="5"/>
  <c r="EC16" i="5"/>
  <c r="EB16" i="5"/>
  <c r="EA16" i="5"/>
  <c r="DZ16" i="5"/>
  <c r="DY16" i="5"/>
  <c r="DX16" i="5"/>
  <c r="DW16" i="5"/>
  <c r="DV16" i="5"/>
  <c r="DU16" i="5"/>
  <c r="DT16" i="5"/>
  <c r="DS16" i="5"/>
  <c r="DR16" i="5"/>
  <c r="DQ16" i="5"/>
  <c r="Q94" i="3"/>
  <c r="EF15" i="5"/>
  <c r="P94" i="3"/>
  <c r="EE15" i="5"/>
  <c r="ED15" i="5"/>
  <c r="EC15" i="5"/>
  <c r="EB15" i="5"/>
  <c r="EA15" i="5"/>
  <c r="DZ15" i="5"/>
  <c r="DY15" i="5"/>
  <c r="DX15" i="5"/>
  <c r="DW15" i="5"/>
  <c r="DV15" i="5"/>
  <c r="DU15" i="5"/>
  <c r="DT15" i="5"/>
  <c r="DS15" i="5"/>
  <c r="DR15" i="5"/>
  <c r="DQ15" i="5"/>
  <c r="P93" i="3"/>
  <c r="EE14" i="5"/>
  <c r="ED14" i="5"/>
  <c r="EC14" i="5"/>
  <c r="EB14" i="5"/>
  <c r="EA14" i="5"/>
  <c r="DZ14" i="5"/>
  <c r="DY14" i="5"/>
  <c r="DX14" i="5"/>
  <c r="DW14" i="5"/>
  <c r="DV14" i="5"/>
  <c r="DU14" i="5"/>
  <c r="DT14" i="5"/>
  <c r="DS14" i="5"/>
  <c r="DR14" i="5"/>
  <c r="DQ14" i="5"/>
  <c r="P92" i="3"/>
  <c r="EE13" i="5"/>
  <c r="ED13" i="5"/>
  <c r="EC13" i="5"/>
  <c r="EB13" i="5"/>
  <c r="EA13" i="5"/>
  <c r="DZ13" i="5"/>
  <c r="DY13" i="5"/>
  <c r="DX13" i="5"/>
  <c r="DW13" i="5"/>
  <c r="DV13" i="5"/>
  <c r="DU13" i="5"/>
  <c r="DT13" i="5"/>
  <c r="DS13" i="5"/>
  <c r="DR13" i="5"/>
  <c r="DQ13" i="5"/>
  <c r="Q91" i="3"/>
  <c r="EF12" i="5"/>
  <c r="P91" i="3"/>
  <c r="EE12" i="5"/>
  <c r="ED12" i="5"/>
  <c r="EC12" i="5"/>
  <c r="EB12" i="5"/>
  <c r="EA12" i="5"/>
  <c r="DZ12" i="5"/>
  <c r="DY12" i="5"/>
  <c r="DX12" i="5"/>
  <c r="DW12" i="5"/>
  <c r="DV12" i="5"/>
  <c r="DU12" i="5"/>
  <c r="DT12" i="5"/>
  <c r="DS12" i="5"/>
  <c r="DR12" i="5"/>
  <c r="DQ12" i="5"/>
  <c r="Q90" i="3"/>
  <c r="R90" i="3"/>
  <c r="EG11" i="5"/>
  <c r="EF11" i="5"/>
  <c r="P90" i="3"/>
  <c r="EE11" i="5"/>
  <c r="ED11" i="5"/>
  <c r="EC11" i="5"/>
  <c r="EB11" i="5"/>
  <c r="EA11" i="5"/>
  <c r="DZ11" i="5"/>
  <c r="DY11" i="5"/>
  <c r="DX11" i="5"/>
  <c r="DW11" i="5"/>
  <c r="DV11" i="5"/>
  <c r="DU11" i="5"/>
  <c r="DT11" i="5"/>
  <c r="DS11" i="5"/>
  <c r="DR11" i="5"/>
  <c r="DQ11" i="5"/>
  <c r="Q89" i="3"/>
  <c r="R89" i="3"/>
  <c r="EG10" i="5"/>
  <c r="P89" i="3"/>
  <c r="EE10" i="5"/>
  <c r="ED10" i="5"/>
  <c r="EC10" i="5"/>
  <c r="EB10" i="5"/>
  <c r="EB9" i="5"/>
  <c r="EB21" i="5"/>
  <c r="EA10" i="5"/>
  <c r="DZ10" i="5"/>
  <c r="DY10" i="5"/>
  <c r="DX10" i="5"/>
  <c r="DX9" i="5"/>
  <c r="DX21" i="5"/>
  <c r="DW10" i="5"/>
  <c r="DV10" i="5"/>
  <c r="DU10" i="5"/>
  <c r="DT10" i="5"/>
  <c r="DT9" i="5"/>
  <c r="DT21" i="5"/>
  <c r="DS10" i="5"/>
  <c r="DR10" i="5"/>
  <c r="DQ10" i="5"/>
  <c r="P88" i="3"/>
  <c r="EE9" i="5"/>
  <c r="ED9" i="5"/>
  <c r="EC9" i="5"/>
  <c r="EA9" i="5"/>
  <c r="DZ9" i="5"/>
  <c r="DY9" i="5"/>
  <c r="DW9" i="5"/>
  <c r="DV9" i="5"/>
  <c r="DU9" i="5"/>
  <c r="DS9" i="5"/>
  <c r="DR9" i="5"/>
  <c r="DQ9" i="5"/>
  <c r="IT9" i="5"/>
  <c r="IS9" i="5"/>
  <c r="IR9" i="5"/>
  <c r="IP9" i="5"/>
  <c r="IO9" i="5"/>
  <c r="IN9" i="5"/>
  <c r="IL9" i="5"/>
  <c r="IK9" i="5"/>
  <c r="IJ9" i="5"/>
  <c r="HV21" i="5"/>
  <c r="FW21" i="5"/>
  <c r="P87" i="3"/>
  <c r="DN20" i="5"/>
  <c r="DM20" i="5"/>
  <c r="DL20" i="5"/>
  <c r="DK20" i="5"/>
  <c r="DJ20" i="5"/>
  <c r="DI20" i="5"/>
  <c r="DH20" i="5"/>
  <c r="DG20" i="5"/>
  <c r="DF20" i="5"/>
  <c r="DE20" i="5"/>
  <c r="DD20" i="5"/>
  <c r="DC20" i="5"/>
  <c r="DB20" i="5"/>
  <c r="DA20" i="5"/>
  <c r="CZ20" i="5"/>
  <c r="P86" i="3"/>
  <c r="DN19" i="5"/>
  <c r="DM19" i="5"/>
  <c r="DL19" i="5"/>
  <c r="DK19" i="5"/>
  <c r="DJ19" i="5"/>
  <c r="DI19" i="5"/>
  <c r="DH19" i="5"/>
  <c r="DG19" i="5"/>
  <c r="DF19" i="5"/>
  <c r="DE19" i="5"/>
  <c r="DD19" i="5"/>
  <c r="DC19" i="5"/>
  <c r="DB19" i="5"/>
  <c r="DA19" i="5"/>
  <c r="CZ19" i="5"/>
  <c r="P85" i="3"/>
  <c r="DN18" i="5"/>
  <c r="DM18" i="5"/>
  <c r="DL18" i="5"/>
  <c r="DK18" i="5"/>
  <c r="DJ18" i="5"/>
  <c r="DI18" i="5"/>
  <c r="DH18" i="5"/>
  <c r="DG18" i="5"/>
  <c r="DF18" i="5"/>
  <c r="DE18" i="5"/>
  <c r="DD18" i="5"/>
  <c r="DC18" i="5"/>
  <c r="DB18" i="5"/>
  <c r="DA18" i="5"/>
  <c r="CZ18" i="5"/>
  <c r="P84" i="3"/>
  <c r="DN17" i="5"/>
  <c r="DM17" i="5"/>
  <c r="DL17" i="5"/>
  <c r="DK17" i="5"/>
  <c r="DJ17" i="5"/>
  <c r="DI17" i="5"/>
  <c r="DH17" i="5"/>
  <c r="DG17" i="5"/>
  <c r="DF17" i="5"/>
  <c r="DE17" i="5"/>
  <c r="DD17" i="5"/>
  <c r="DC17" i="5"/>
  <c r="DB17" i="5"/>
  <c r="DA17" i="5"/>
  <c r="CZ17" i="5"/>
  <c r="P83" i="3"/>
  <c r="DN16" i="5"/>
  <c r="DM16" i="5"/>
  <c r="DL16" i="5"/>
  <c r="DK16" i="5"/>
  <c r="DJ16" i="5"/>
  <c r="DI16" i="5"/>
  <c r="DH16" i="5"/>
  <c r="DG16" i="5"/>
  <c r="DF16" i="5"/>
  <c r="DE16" i="5"/>
  <c r="DD16" i="5"/>
  <c r="DC16" i="5"/>
  <c r="DB16" i="5"/>
  <c r="DA16" i="5"/>
  <c r="CZ16" i="5"/>
  <c r="P82" i="3"/>
  <c r="DN15" i="5"/>
  <c r="DM15" i="5"/>
  <c r="DL15" i="5"/>
  <c r="DK15" i="5"/>
  <c r="DJ15" i="5"/>
  <c r="DI15" i="5"/>
  <c r="DH15" i="5"/>
  <c r="DG15" i="5"/>
  <c r="DF15" i="5"/>
  <c r="DE15" i="5"/>
  <c r="DD15" i="5"/>
  <c r="DC15" i="5"/>
  <c r="DB15" i="5"/>
  <c r="DA15" i="5"/>
  <c r="CZ15" i="5"/>
  <c r="P81" i="3"/>
  <c r="DN14" i="5"/>
  <c r="DM14" i="5"/>
  <c r="DL14" i="5"/>
  <c r="DK14" i="5"/>
  <c r="DJ14" i="5"/>
  <c r="DI14" i="5"/>
  <c r="DH14" i="5"/>
  <c r="DG14" i="5"/>
  <c r="DF14" i="5"/>
  <c r="DE14" i="5"/>
  <c r="DD14" i="5"/>
  <c r="DC14" i="5"/>
  <c r="DB14" i="5"/>
  <c r="DA14" i="5"/>
  <c r="CZ14" i="5"/>
  <c r="P80" i="3"/>
  <c r="DN13" i="5"/>
  <c r="DM13" i="5"/>
  <c r="DL13" i="5"/>
  <c r="DK13" i="5"/>
  <c r="DJ13" i="5"/>
  <c r="DI13" i="5"/>
  <c r="DH13" i="5"/>
  <c r="DG13" i="5"/>
  <c r="DF13" i="5"/>
  <c r="DE13" i="5"/>
  <c r="DD13" i="5"/>
  <c r="DC13" i="5"/>
  <c r="DB13" i="5"/>
  <c r="DA13" i="5"/>
  <c r="CZ13" i="5"/>
  <c r="P79" i="3"/>
  <c r="DN12" i="5"/>
  <c r="DM12" i="5"/>
  <c r="DL12" i="5"/>
  <c r="DK12" i="5"/>
  <c r="DJ12" i="5"/>
  <c r="DI12" i="5"/>
  <c r="DH12" i="5"/>
  <c r="DG12" i="5"/>
  <c r="DF12" i="5"/>
  <c r="DE12" i="5"/>
  <c r="DD12" i="5"/>
  <c r="DC12" i="5"/>
  <c r="DB12" i="5"/>
  <c r="DA12" i="5"/>
  <c r="CZ12" i="5"/>
  <c r="P78" i="3"/>
  <c r="DN11" i="5"/>
  <c r="DM11" i="5"/>
  <c r="DL11" i="5"/>
  <c r="DK11" i="5"/>
  <c r="DJ11" i="5"/>
  <c r="DI11" i="5"/>
  <c r="DH11" i="5"/>
  <c r="DG11" i="5"/>
  <c r="DF11" i="5"/>
  <c r="DE11" i="5"/>
  <c r="DD11" i="5"/>
  <c r="DC11" i="5"/>
  <c r="DB11" i="5"/>
  <c r="DA11" i="5"/>
  <c r="CZ11" i="5"/>
  <c r="P77" i="3"/>
  <c r="DN10" i="5"/>
  <c r="DM10" i="5"/>
  <c r="DL10" i="5"/>
  <c r="DK10" i="5"/>
  <c r="DK9" i="5"/>
  <c r="DK21" i="5"/>
  <c r="DJ10" i="5"/>
  <c r="DI10" i="5"/>
  <c r="DH10" i="5"/>
  <c r="DG10" i="5"/>
  <c r="DG9" i="5"/>
  <c r="DG21" i="5"/>
  <c r="DF10" i="5"/>
  <c r="DE10" i="5"/>
  <c r="DD10" i="5"/>
  <c r="DC10" i="5"/>
  <c r="DB10" i="5"/>
  <c r="DA10" i="5"/>
  <c r="CZ10" i="5"/>
  <c r="P76" i="3"/>
  <c r="DN9" i="5"/>
  <c r="DM9" i="5"/>
  <c r="DL9" i="5"/>
  <c r="DJ9" i="5"/>
  <c r="DI9" i="5"/>
  <c r="DH9" i="5"/>
  <c r="DF9" i="5"/>
  <c r="DE9" i="5"/>
  <c r="DD9" i="5"/>
  <c r="DC9" i="5"/>
  <c r="DB9" i="5"/>
  <c r="DA9" i="5"/>
  <c r="CZ9" i="5"/>
  <c r="P75" i="3"/>
  <c r="CW20" i="5"/>
  <c r="CV20" i="5"/>
  <c r="CU20" i="5"/>
  <c r="CT20" i="5"/>
  <c r="CS20" i="5"/>
  <c r="CR20" i="5"/>
  <c r="CQ20" i="5"/>
  <c r="CP20" i="5"/>
  <c r="CO20" i="5"/>
  <c r="CN20" i="5"/>
  <c r="CM20" i="5"/>
  <c r="CL20" i="5"/>
  <c r="CK20" i="5"/>
  <c r="CJ20" i="5"/>
  <c r="CI20" i="5"/>
  <c r="P74" i="3"/>
  <c r="CW19" i="5"/>
  <c r="CV19" i="5"/>
  <c r="CU19" i="5"/>
  <c r="CT19" i="5"/>
  <c r="CS19" i="5"/>
  <c r="CR19" i="5"/>
  <c r="CQ19" i="5"/>
  <c r="CP19" i="5"/>
  <c r="CO19" i="5"/>
  <c r="CN19" i="5"/>
  <c r="CM19" i="5"/>
  <c r="CL19" i="5"/>
  <c r="CK19" i="5"/>
  <c r="CJ19" i="5"/>
  <c r="CI19" i="5"/>
  <c r="P73" i="3"/>
  <c r="CW18" i="5"/>
  <c r="CV18" i="5"/>
  <c r="CU18" i="5"/>
  <c r="CT18" i="5"/>
  <c r="CS18" i="5"/>
  <c r="CR18" i="5"/>
  <c r="CQ18" i="5"/>
  <c r="CP18" i="5"/>
  <c r="CO18" i="5"/>
  <c r="CN18" i="5"/>
  <c r="CM18" i="5"/>
  <c r="CL18" i="5"/>
  <c r="CK18" i="5"/>
  <c r="CJ18" i="5"/>
  <c r="CI18" i="5"/>
  <c r="P72" i="3"/>
  <c r="CW17" i="5"/>
  <c r="CV17" i="5"/>
  <c r="CU17" i="5"/>
  <c r="CT17" i="5"/>
  <c r="CS17" i="5"/>
  <c r="CR17" i="5"/>
  <c r="CQ17" i="5"/>
  <c r="CP17" i="5"/>
  <c r="CO17" i="5"/>
  <c r="CN17" i="5"/>
  <c r="CM17" i="5"/>
  <c r="CL17" i="5"/>
  <c r="CK17" i="5"/>
  <c r="CJ17" i="5"/>
  <c r="CI17" i="5"/>
  <c r="P71" i="3"/>
  <c r="CW16" i="5"/>
  <c r="CV16" i="5"/>
  <c r="CU16" i="5"/>
  <c r="CT16" i="5"/>
  <c r="CS16" i="5"/>
  <c r="CR16" i="5"/>
  <c r="CQ16" i="5"/>
  <c r="CP16" i="5"/>
  <c r="CO16" i="5"/>
  <c r="CN16" i="5"/>
  <c r="CM16" i="5"/>
  <c r="CL16" i="5"/>
  <c r="CK16" i="5"/>
  <c r="CJ16" i="5"/>
  <c r="CI16" i="5"/>
  <c r="P70" i="3"/>
  <c r="CW15" i="5"/>
  <c r="CV15" i="5"/>
  <c r="CU15" i="5"/>
  <c r="CT15" i="5"/>
  <c r="CS15" i="5"/>
  <c r="CR15" i="5"/>
  <c r="CQ15" i="5"/>
  <c r="CP15" i="5"/>
  <c r="CO15" i="5"/>
  <c r="CN15" i="5"/>
  <c r="CM15" i="5"/>
  <c r="CL15" i="5"/>
  <c r="CK15" i="5"/>
  <c r="CJ15" i="5"/>
  <c r="CI15" i="5"/>
  <c r="P69" i="3"/>
  <c r="CW14" i="5"/>
  <c r="CV14" i="5"/>
  <c r="CU14" i="5"/>
  <c r="CT14" i="5"/>
  <c r="CS14" i="5"/>
  <c r="CR14" i="5"/>
  <c r="CQ14" i="5"/>
  <c r="CP14" i="5"/>
  <c r="CO14" i="5"/>
  <c r="CN14" i="5"/>
  <c r="CM14" i="5"/>
  <c r="CL14" i="5"/>
  <c r="CK14" i="5"/>
  <c r="CJ14" i="5"/>
  <c r="CI14" i="5"/>
  <c r="P68" i="3"/>
  <c r="CW13" i="5"/>
  <c r="CV13" i="5"/>
  <c r="CU13" i="5"/>
  <c r="CT13" i="5"/>
  <c r="CS13" i="5"/>
  <c r="CR13" i="5"/>
  <c r="CQ13" i="5"/>
  <c r="CP13" i="5"/>
  <c r="CO13" i="5"/>
  <c r="CN13" i="5"/>
  <c r="CM13" i="5"/>
  <c r="CL13" i="5"/>
  <c r="CK13" i="5"/>
  <c r="CJ13" i="5"/>
  <c r="CI13" i="5"/>
  <c r="P67" i="3"/>
  <c r="CW12" i="5"/>
  <c r="CV12" i="5"/>
  <c r="CU12" i="5"/>
  <c r="CT12" i="5"/>
  <c r="CS12" i="5"/>
  <c r="CR12" i="5"/>
  <c r="CQ12" i="5"/>
  <c r="CP12" i="5"/>
  <c r="CO12" i="5"/>
  <c r="CN12" i="5"/>
  <c r="CM12" i="5"/>
  <c r="CL12" i="5"/>
  <c r="CK12" i="5"/>
  <c r="CJ12" i="5"/>
  <c r="CI12" i="5"/>
  <c r="P66" i="3"/>
  <c r="CW11" i="5"/>
  <c r="CV11" i="5"/>
  <c r="CU11" i="5"/>
  <c r="CT11" i="5"/>
  <c r="CS11" i="5"/>
  <c r="CR11" i="5"/>
  <c r="CQ11" i="5"/>
  <c r="CP11" i="5"/>
  <c r="CO11" i="5"/>
  <c r="CN11" i="5"/>
  <c r="CM11" i="5"/>
  <c r="CL11" i="5"/>
  <c r="CK11" i="5"/>
  <c r="CJ11" i="5"/>
  <c r="CI11" i="5"/>
  <c r="P65" i="3"/>
  <c r="CW10" i="5"/>
  <c r="CV10" i="5"/>
  <c r="CU10" i="5"/>
  <c r="CT10" i="5"/>
  <c r="CT9" i="5"/>
  <c r="CT21" i="5"/>
  <c r="CS10" i="5"/>
  <c r="CR10" i="5"/>
  <c r="CQ10" i="5"/>
  <c r="CP10" i="5"/>
  <c r="CP9" i="5"/>
  <c r="CP21" i="5"/>
  <c r="CO10" i="5"/>
  <c r="CN10" i="5"/>
  <c r="CM10" i="5"/>
  <c r="CL10" i="5"/>
  <c r="CK10" i="5"/>
  <c r="CJ10" i="5"/>
  <c r="CI10" i="5"/>
  <c r="CL9" i="5"/>
  <c r="CL21" i="5"/>
  <c r="P64" i="3"/>
  <c r="CW9" i="5"/>
  <c r="CV9" i="5"/>
  <c r="CU9" i="5"/>
  <c r="CS9" i="5"/>
  <c r="CR9" i="5"/>
  <c r="CQ9" i="5"/>
  <c r="CO9" i="5"/>
  <c r="CN9" i="5"/>
  <c r="CM9" i="5"/>
  <c r="CK9" i="5"/>
  <c r="CJ9" i="5"/>
  <c r="CI9" i="5"/>
  <c r="P63" i="3"/>
  <c r="CF20" i="5"/>
  <c r="CE20" i="5"/>
  <c r="CD20" i="5"/>
  <c r="CC20" i="5"/>
  <c r="CB20" i="5"/>
  <c r="CA20" i="5"/>
  <c r="BZ20" i="5"/>
  <c r="BY20" i="5"/>
  <c r="BX20" i="5"/>
  <c r="BW20" i="5"/>
  <c r="BV20" i="5"/>
  <c r="BU20" i="5"/>
  <c r="BT20" i="5"/>
  <c r="BS20" i="5"/>
  <c r="BR20" i="5"/>
  <c r="P62" i="3"/>
  <c r="CF19" i="5"/>
  <c r="CE19" i="5"/>
  <c r="CD19" i="5"/>
  <c r="CC19" i="5"/>
  <c r="CB19" i="5"/>
  <c r="CA19" i="5"/>
  <c r="BZ19" i="5"/>
  <c r="BY19" i="5"/>
  <c r="BX19" i="5"/>
  <c r="BW19" i="5"/>
  <c r="BV19" i="5"/>
  <c r="BU19" i="5"/>
  <c r="BT19" i="5"/>
  <c r="BS19" i="5"/>
  <c r="BR19" i="5"/>
  <c r="P61" i="3"/>
  <c r="CF18" i="5"/>
  <c r="CE18" i="5"/>
  <c r="CD18" i="5"/>
  <c r="CC18" i="5"/>
  <c r="CB18" i="5"/>
  <c r="CA18" i="5"/>
  <c r="BZ18" i="5"/>
  <c r="BY18" i="5"/>
  <c r="BX18" i="5"/>
  <c r="BW18" i="5"/>
  <c r="BV18" i="5"/>
  <c r="BU18" i="5"/>
  <c r="BT18" i="5"/>
  <c r="BS18" i="5"/>
  <c r="BR18" i="5"/>
  <c r="P60" i="3"/>
  <c r="CF17" i="5"/>
  <c r="CE17" i="5"/>
  <c r="CD17" i="5"/>
  <c r="CC17" i="5"/>
  <c r="CB17" i="5"/>
  <c r="CA17" i="5"/>
  <c r="BZ17" i="5"/>
  <c r="BY17" i="5"/>
  <c r="BX17" i="5"/>
  <c r="BW17" i="5"/>
  <c r="BV17" i="5"/>
  <c r="BU17" i="5"/>
  <c r="BT17" i="5"/>
  <c r="BS17" i="5"/>
  <c r="BR17" i="5"/>
  <c r="P59" i="3"/>
  <c r="CF16" i="5"/>
  <c r="CE16" i="5"/>
  <c r="CD16" i="5"/>
  <c r="CC16" i="5"/>
  <c r="CB16" i="5"/>
  <c r="CA16" i="5"/>
  <c r="BZ16" i="5"/>
  <c r="BY16" i="5"/>
  <c r="BX16" i="5"/>
  <c r="BW16" i="5"/>
  <c r="BV16" i="5"/>
  <c r="BU16" i="5"/>
  <c r="BT16" i="5"/>
  <c r="BS16" i="5"/>
  <c r="BR16" i="5"/>
  <c r="P58" i="3"/>
  <c r="CF15" i="5"/>
  <c r="CE15" i="5"/>
  <c r="CD15" i="5"/>
  <c r="CC15" i="5"/>
  <c r="CB15" i="5"/>
  <c r="CA15" i="5"/>
  <c r="BZ15" i="5"/>
  <c r="BY15" i="5"/>
  <c r="BX15" i="5"/>
  <c r="BW15" i="5"/>
  <c r="BV15" i="5"/>
  <c r="BU15" i="5"/>
  <c r="BT15" i="5"/>
  <c r="BS15" i="5"/>
  <c r="BR15" i="5"/>
  <c r="P57" i="3"/>
  <c r="CF14" i="5"/>
  <c r="CE14" i="5"/>
  <c r="CD14" i="5"/>
  <c r="CC14" i="5"/>
  <c r="CB14" i="5"/>
  <c r="CA14" i="5"/>
  <c r="BZ14" i="5"/>
  <c r="BY14" i="5"/>
  <c r="BX14" i="5"/>
  <c r="BW14" i="5"/>
  <c r="BV14" i="5"/>
  <c r="BU14" i="5"/>
  <c r="BT14" i="5"/>
  <c r="BS14" i="5"/>
  <c r="BR14" i="5"/>
  <c r="P56" i="3"/>
  <c r="CF13" i="5"/>
  <c r="CE13" i="5"/>
  <c r="CD13" i="5"/>
  <c r="CC13" i="5"/>
  <c r="CB13" i="5"/>
  <c r="CA13" i="5"/>
  <c r="BZ13" i="5"/>
  <c r="BY13" i="5"/>
  <c r="BX13" i="5"/>
  <c r="BW13" i="5"/>
  <c r="BV13" i="5"/>
  <c r="BU13" i="5"/>
  <c r="BT13" i="5"/>
  <c r="BS13" i="5"/>
  <c r="BR13" i="5"/>
  <c r="P55" i="3"/>
  <c r="CF12" i="5"/>
  <c r="CE12" i="5"/>
  <c r="CD12" i="5"/>
  <c r="CC12" i="5"/>
  <c r="CB12" i="5"/>
  <c r="CA12" i="5"/>
  <c r="BZ12" i="5"/>
  <c r="BY12" i="5"/>
  <c r="BX12" i="5"/>
  <c r="BW12" i="5"/>
  <c r="BV12" i="5"/>
  <c r="BU12" i="5"/>
  <c r="BT12" i="5"/>
  <c r="BS12" i="5"/>
  <c r="BR12" i="5"/>
  <c r="P54" i="3"/>
  <c r="CF11" i="5"/>
  <c r="CE11" i="5"/>
  <c r="CD11" i="5"/>
  <c r="CC11" i="5"/>
  <c r="CB11" i="5"/>
  <c r="CA11" i="5"/>
  <c r="BZ11" i="5"/>
  <c r="BY11" i="5"/>
  <c r="BX11" i="5"/>
  <c r="BW11" i="5"/>
  <c r="BV11" i="5"/>
  <c r="BU11" i="5"/>
  <c r="BT11" i="5"/>
  <c r="BS11" i="5"/>
  <c r="BR11" i="5"/>
  <c r="P53" i="3"/>
  <c r="CF10" i="5"/>
  <c r="CE10" i="5"/>
  <c r="CD10" i="5"/>
  <c r="CC10" i="5"/>
  <c r="CB10" i="5"/>
  <c r="CA10" i="5"/>
  <c r="BZ10" i="5"/>
  <c r="BY10" i="5"/>
  <c r="BX10" i="5"/>
  <c r="BW10" i="5"/>
  <c r="BV10" i="5"/>
  <c r="BU10" i="5"/>
  <c r="BT10" i="5"/>
  <c r="BS10" i="5"/>
  <c r="BR10" i="5"/>
  <c r="P52" i="3"/>
  <c r="CF9" i="5"/>
  <c r="CE9" i="5"/>
  <c r="CD9" i="5"/>
  <c r="CC9" i="5"/>
  <c r="CB9" i="5"/>
  <c r="CA9" i="5"/>
  <c r="BZ9" i="5"/>
  <c r="BY9" i="5"/>
  <c r="BX9" i="5"/>
  <c r="BW9" i="5"/>
  <c r="BV9" i="5"/>
  <c r="BU9" i="5"/>
  <c r="BT9" i="5"/>
  <c r="BS9" i="5"/>
  <c r="BR9" i="5"/>
  <c r="P51" i="3"/>
  <c r="BO20" i="5"/>
  <c r="BN20" i="5"/>
  <c r="BM20" i="5"/>
  <c r="BL20" i="5"/>
  <c r="BK20" i="5"/>
  <c r="BJ20" i="5"/>
  <c r="BI20" i="5"/>
  <c r="BH20" i="5"/>
  <c r="BG20" i="5"/>
  <c r="BF20" i="5"/>
  <c r="BE20" i="5"/>
  <c r="BD20" i="5"/>
  <c r="BC20" i="5"/>
  <c r="BB20" i="5"/>
  <c r="BA20" i="5"/>
  <c r="P50" i="3"/>
  <c r="BO19" i="5"/>
  <c r="BN19" i="5"/>
  <c r="BM19" i="5"/>
  <c r="BL19" i="5"/>
  <c r="BK19" i="5"/>
  <c r="BJ19" i="5"/>
  <c r="BI19" i="5"/>
  <c r="BH19" i="5"/>
  <c r="BG19" i="5"/>
  <c r="BF19" i="5"/>
  <c r="BE19" i="5"/>
  <c r="BD19" i="5"/>
  <c r="BC19" i="5"/>
  <c r="BB19" i="5"/>
  <c r="BA19" i="5"/>
  <c r="P49" i="3"/>
  <c r="BO18" i="5"/>
  <c r="BN18" i="5"/>
  <c r="BM18" i="5"/>
  <c r="BL18" i="5"/>
  <c r="BK18" i="5"/>
  <c r="BJ18" i="5"/>
  <c r="BI18" i="5"/>
  <c r="BH18" i="5"/>
  <c r="BG18" i="5"/>
  <c r="BF18" i="5"/>
  <c r="BE18" i="5"/>
  <c r="BD18" i="5"/>
  <c r="BC18" i="5"/>
  <c r="BB18" i="5"/>
  <c r="BA18" i="5"/>
  <c r="P48" i="3"/>
  <c r="BO17" i="5"/>
  <c r="BN17" i="5"/>
  <c r="BM17" i="5"/>
  <c r="BL17" i="5"/>
  <c r="BK17" i="5"/>
  <c r="BJ17" i="5"/>
  <c r="BI17" i="5"/>
  <c r="BH17" i="5"/>
  <c r="BG17" i="5"/>
  <c r="BF17" i="5"/>
  <c r="BE17" i="5"/>
  <c r="BD17" i="5"/>
  <c r="BC17" i="5"/>
  <c r="BB17" i="5"/>
  <c r="BA17" i="5"/>
  <c r="P47" i="3"/>
  <c r="BO16" i="5"/>
  <c r="BN16" i="5"/>
  <c r="BM16" i="5"/>
  <c r="BL16" i="5"/>
  <c r="BK16" i="5"/>
  <c r="BJ16" i="5"/>
  <c r="BI16" i="5"/>
  <c r="BH16" i="5"/>
  <c r="BG16" i="5"/>
  <c r="BF16" i="5"/>
  <c r="BE16" i="5"/>
  <c r="BD16" i="5"/>
  <c r="BC16" i="5"/>
  <c r="BB16" i="5"/>
  <c r="BA16" i="5"/>
  <c r="P46" i="3"/>
  <c r="BO15" i="5"/>
  <c r="BN15" i="5"/>
  <c r="BM15" i="5"/>
  <c r="BL15" i="5"/>
  <c r="BK15" i="5"/>
  <c r="BJ15" i="5"/>
  <c r="BI15" i="5"/>
  <c r="BH15" i="5"/>
  <c r="BG15" i="5"/>
  <c r="BF15" i="5"/>
  <c r="BE15" i="5"/>
  <c r="BD15" i="5"/>
  <c r="BC15" i="5"/>
  <c r="BB15" i="5"/>
  <c r="BA15" i="5"/>
  <c r="P45" i="3"/>
  <c r="BO14" i="5"/>
  <c r="BN14" i="5"/>
  <c r="BM14" i="5"/>
  <c r="BL14" i="5"/>
  <c r="BK14" i="5"/>
  <c r="BJ14" i="5"/>
  <c r="BI14" i="5"/>
  <c r="BH14" i="5"/>
  <c r="BG14" i="5"/>
  <c r="BF14" i="5"/>
  <c r="BE14" i="5"/>
  <c r="BD14" i="5"/>
  <c r="BC14" i="5"/>
  <c r="BB14" i="5"/>
  <c r="BA14" i="5"/>
  <c r="P44" i="3"/>
  <c r="BO13" i="5"/>
  <c r="BN13" i="5"/>
  <c r="BM13" i="5"/>
  <c r="BL13" i="5"/>
  <c r="BK13" i="5"/>
  <c r="BJ13" i="5"/>
  <c r="BI13" i="5"/>
  <c r="BH13" i="5"/>
  <c r="BG13" i="5"/>
  <c r="BF13" i="5"/>
  <c r="BE13" i="5"/>
  <c r="BD13" i="5"/>
  <c r="BC13" i="5"/>
  <c r="BB13" i="5"/>
  <c r="BA13" i="5"/>
  <c r="P43" i="3"/>
  <c r="BO12" i="5"/>
  <c r="BN12" i="5"/>
  <c r="BM12" i="5"/>
  <c r="BL12" i="5"/>
  <c r="BK12" i="5"/>
  <c r="BJ12" i="5"/>
  <c r="BI12" i="5"/>
  <c r="BH12" i="5"/>
  <c r="BG12" i="5"/>
  <c r="BF12" i="5"/>
  <c r="BE12" i="5"/>
  <c r="BD12" i="5"/>
  <c r="BC12" i="5"/>
  <c r="BB12" i="5"/>
  <c r="BA12" i="5"/>
  <c r="P42" i="3"/>
  <c r="BO11" i="5"/>
  <c r="BN11" i="5"/>
  <c r="BM11" i="5"/>
  <c r="BL11" i="5"/>
  <c r="BK11" i="5"/>
  <c r="BJ11" i="5"/>
  <c r="BI11" i="5"/>
  <c r="BH11" i="5"/>
  <c r="BG11" i="5"/>
  <c r="BF11" i="5"/>
  <c r="BE11" i="5"/>
  <c r="BD11" i="5"/>
  <c r="BC11" i="5"/>
  <c r="BB11" i="5"/>
  <c r="BA11" i="5"/>
  <c r="P41" i="3"/>
  <c r="BO10" i="5"/>
  <c r="BN10" i="5"/>
  <c r="BM10" i="5"/>
  <c r="BL10" i="5"/>
  <c r="BL9" i="5"/>
  <c r="BL21" i="5"/>
  <c r="BK10" i="5"/>
  <c r="BJ10" i="5"/>
  <c r="BI10" i="5"/>
  <c r="BH10" i="5"/>
  <c r="BH9" i="5"/>
  <c r="BH21" i="5"/>
  <c r="BG10" i="5"/>
  <c r="BF10" i="5"/>
  <c r="BE10" i="5"/>
  <c r="BD10" i="5"/>
  <c r="BD9" i="5"/>
  <c r="BD21" i="5"/>
  <c r="BC10" i="5"/>
  <c r="BB10" i="5"/>
  <c r="BA10" i="5"/>
  <c r="P40" i="3"/>
  <c r="BO9" i="5"/>
  <c r="BN9" i="5"/>
  <c r="BM9" i="5"/>
  <c r="BK9" i="5"/>
  <c r="BJ9" i="5"/>
  <c r="BI9" i="5"/>
  <c r="BG9" i="5"/>
  <c r="BF9" i="5"/>
  <c r="BE9" i="5"/>
  <c r="BC9" i="5"/>
  <c r="BB9" i="5"/>
  <c r="BA9" i="5"/>
  <c r="Q39" i="3"/>
  <c r="AY20" i="5"/>
  <c r="P39" i="3"/>
  <c r="AX20" i="5"/>
  <c r="AW20" i="5"/>
  <c r="AV20" i="5"/>
  <c r="AU20" i="5"/>
  <c r="AT20" i="5"/>
  <c r="AS20" i="5"/>
  <c r="AR20" i="5"/>
  <c r="AQ20" i="5"/>
  <c r="AP20" i="5"/>
  <c r="AO20" i="5"/>
  <c r="AN20" i="5"/>
  <c r="AM20" i="5"/>
  <c r="AL20" i="5"/>
  <c r="AK20" i="5"/>
  <c r="AJ20" i="5"/>
  <c r="Q38" i="3"/>
  <c r="R38" i="3"/>
  <c r="AZ19" i="5"/>
  <c r="AY19" i="5"/>
  <c r="P38" i="3"/>
  <c r="AX19" i="5"/>
  <c r="AW19" i="5"/>
  <c r="AV19" i="5"/>
  <c r="AU19" i="5"/>
  <c r="AT19" i="5"/>
  <c r="AS19" i="5"/>
  <c r="AR19" i="5"/>
  <c r="AQ19" i="5"/>
  <c r="AP19" i="5"/>
  <c r="AO19" i="5"/>
  <c r="AN19" i="5"/>
  <c r="AM19" i="5"/>
  <c r="AL19" i="5"/>
  <c r="AK19" i="5"/>
  <c r="AJ19" i="5"/>
  <c r="Q37" i="3"/>
  <c r="R37" i="3"/>
  <c r="AZ18" i="5"/>
  <c r="P37" i="3"/>
  <c r="AX18" i="5"/>
  <c r="AW18" i="5"/>
  <c r="AV18" i="5"/>
  <c r="AU18" i="5"/>
  <c r="AT18" i="5"/>
  <c r="AS18" i="5"/>
  <c r="AR18" i="5"/>
  <c r="AQ18" i="5"/>
  <c r="AP18" i="5"/>
  <c r="AO18" i="5"/>
  <c r="AN18" i="5"/>
  <c r="AM18" i="5"/>
  <c r="AL18" i="5"/>
  <c r="AK18" i="5"/>
  <c r="AJ18" i="5"/>
  <c r="P36" i="3"/>
  <c r="AX17" i="5"/>
  <c r="AW17" i="5"/>
  <c r="AV17" i="5"/>
  <c r="AU17" i="5"/>
  <c r="AT17" i="5"/>
  <c r="AS17" i="5"/>
  <c r="AR17" i="5"/>
  <c r="AQ17" i="5"/>
  <c r="AP17" i="5"/>
  <c r="AO17" i="5"/>
  <c r="AN17" i="5"/>
  <c r="AM17" i="5"/>
  <c r="AL17" i="5"/>
  <c r="AK17" i="5"/>
  <c r="AJ17" i="5"/>
  <c r="Q35" i="3"/>
  <c r="AY16" i="5"/>
  <c r="P35" i="3"/>
  <c r="AX16" i="5"/>
  <c r="AW16" i="5"/>
  <c r="AV16" i="5"/>
  <c r="AU16" i="5"/>
  <c r="AT16" i="5"/>
  <c r="AS16" i="5"/>
  <c r="AR16" i="5"/>
  <c r="AQ16" i="5"/>
  <c r="AP16" i="5"/>
  <c r="AO16" i="5"/>
  <c r="AN16" i="5"/>
  <c r="AM16" i="5"/>
  <c r="AL16" i="5"/>
  <c r="AK16" i="5"/>
  <c r="AJ16" i="5"/>
  <c r="Q34" i="3"/>
  <c r="R34" i="3"/>
  <c r="AZ15" i="5"/>
  <c r="AY15" i="5"/>
  <c r="P34" i="3"/>
  <c r="AX15" i="5"/>
  <c r="AW15" i="5"/>
  <c r="AV15" i="5"/>
  <c r="AU15" i="5"/>
  <c r="AT15" i="5"/>
  <c r="AS15" i="5"/>
  <c r="AR15" i="5"/>
  <c r="AQ15" i="5"/>
  <c r="AP15" i="5"/>
  <c r="AO15" i="5"/>
  <c r="AN15" i="5"/>
  <c r="AM15" i="5"/>
  <c r="AL15" i="5"/>
  <c r="AK15" i="5"/>
  <c r="AJ15" i="5"/>
  <c r="Q33" i="3"/>
  <c r="R33" i="3"/>
  <c r="AZ14" i="5"/>
  <c r="P33" i="3"/>
  <c r="AX14" i="5"/>
  <c r="AW14" i="5"/>
  <c r="AV14" i="5"/>
  <c r="AU14" i="5"/>
  <c r="AT14" i="5"/>
  <c r="AS14" i="5"/>
  <c r="AR14" i="5"/>
  <c r="AQ14" i="5"/>
  <c r="AP14" i="5"/>
  <c r="AO14" i="5"/>
  <c r="AN14" i="5"/>
  <c r="AM14" i="5"/>
  <c r="AL14" i="5"/>
  <c r="AK14" i="5"/>
  <c r="AJ14" i="5"/>
  <c r="P32" i="3"/>
  <c r="AX13" i="5"/>
  <c r="AW13" i="5"/>
  <c r="AV13" i="5"/>
  <c r="AU13" i="5"/>
  <c r="AT13" i="5"/>
  <c r="AS13" i="5"/>
  <c r="AR13" i="5"/>
  <c r="AQ13" i="5"/>
  <c r="AP13" i="5"/>
  <c r="AO13" i="5"/>
  <c r="AN13" i="5"/>
  <c r="AM13" i="5"/>
  <c r="AL13" i="5"/>
  <c r="AK13" i="5"/>
  <c r="AJ13" i="5"/>
  <c r="P31" i="3"/>
  <c r="AX12" i="5"/>
  <c r="AW12" i="5"/>
  <c r="AV12" i="5"/>
  <c r="AU12" i="5"/>
  <c r="AT12" i="5"/>
  <c r="AS12" i="5"/>
  <c r="AR12" i="5"/>
  <c r="AQ12" i="5"/>
  <c r="AP12" i="5"/>
  <c r="AO12" i="5"/>
  <c r="AN12" i="5"/>
  <c r="AM12" i="5"/>
  <c r="AL12" i="5"/>
  <c r="AK12" i="5"/>
  <c r="AJ12" i="5"/>
  <c r="Q30" i="3"/>
  <c r="R30" i="3"/>
  <c r="AZ11" i="5"/>
  <c r="AY11" i="5"/>
  <c r="P30" i="3"/>
  <c r="AX11" i="5"/>
  <c r="AW11" i="5"/>
  <c r="AV11" i="5"/>
  <c r="AU11" i="5"/>
  <c r="AT11" i="5"/>
  <c r="AS11" i="5"/>
  <c r="AR11" i="5"/>
  <c r="AQ11" i="5"/>
  <c r="AP11" i="5"/>
  <c r="AO11" i="5"/>
  <c r="AN11" i="5"/>
  <c r="AM11" i="5"/>
  <c r="AL11" i="5"/>
  <c r="AK11" i="5"/>
  <c r="AJ11" i="5"/>
  <c r="P29" i="3"/>
  <c r="AX10" i="5"/>
  <c r="AW10" i="5"/>
  <c r="AV10" i="5"/>
  <c r="AU10" i="5"/>
  <c r="AU9" i="5"/>
  <c r="AU21" i="5"/>
  <c r="AT10" i="5"/>
  <c r="AS10" i="5"/>
  <c r="AR10" i="5"/>
  <c r="AQ10" i="5"/>
  <c r="AQ9" i="5"/>
  <c r="AQ21" i="5"/>
  <c r="AP10" i="5"/>
  <c r="AO10" i="5"/>
  <c r="AN10" i="5"/>
  <c r="AM10" i="5"/>
  <c r="AM9" i="5"/>
  <c r="AM21" i="5"/>
  <c r="AL10" i="5"/>
  <c r="AK10" i="5"/>
  <c r="AJ10" i="5"/>
  <c r="P28" i="3"/>
  <c r="AX9" i="5"/>
  <c r="AW9" i="5"/>
  <c r="AV9" i="5"/>
  <c r="AT9" i="5"/>
  <c r="AS9" i="5"/>
  <c r="AR9" i="5"/>
  <c r="AP9" i="5"/>
  <c r="AO9" i="5"/>
  <c r="AN9" i="5"/>
  <c r="AL9" i="5"/>
  <c r="AK9" i="5"/>
  <c r="AJ9" i="5"/>
  <c r="R183" i="3"/>
  <c r="P183" i="3"/>
  <c r="R182" i="3"/>
  <c r="P182" i="3"/>
  <c r="Q175" i="3"/>
  <c r="R175" i="3"/>
  <c r="IV14" i="5"/>
  <c r="Q174" i="3"/>
  <c r="IU11" i="5"/>
  <c r="Q173" i="3"/>
  <c r="R173" i="3"/>
  <c r="IV12" i="5"/>
  <c r="Q158" i="3"/>
  <c r="R158" i="3"/>
  <c r="HN19" i="5"/>
  <c r="R157" i="3"/>
  <c r="HN18" i="5"/>
  <c r="Q156" i="3"/>
  <c r="R156" i="3"/>
  <c r="HN17" i="5"/>
  <c r="Q154" i="3"/>
  <c r="R154" i="3"/>
  <c r="HN15" i="5"/>
  <c r="HM15" i="5"/>
  <c r="Q153" i="3"/>
  <c r="HM14" i="5"/>
  <c r="Q150" i="3"/>
  <c r="HM11" i="5"/>
  <c r="Q149" i="3"/>
  <c r="HM10" i="5"/>
  <c r="Q146" i="3"/>
  <c r="GV19" i="5"/>
  <c r="Q145" i="3"/>
  <c r="R145" i="3"/>
  <c r="GW18" i="5"/>
  <c r="Q142" i="3"/>
  <c r="GV15" i="5"/>
  <c r="Q141" i="3"/>
  <c r="R141" i="3"/>
  <c r="GW14" i="5"/>
  <c r="Q138" i="3"/>
  <c r="R138" i="3"/>
  <c r="GW11" i="5"/>
  <c r="GV11" i="5"/>
  <c r="Q137" i="3"/>
  <c r="GV10" i="5"/>
  <c r="Q135" i="3"/>
  <c r="R135" i="3"/>
  <c r="GF20" i="5"/>
  <c r="Q134" i="3"/>
  <c r="GE19" i="5"/>
  <c r="Q133" i="3"/>
  <c r="R133" i="3"/>
  <c r="GF18" i="5"/>
  <c r="Q131" i="3"/>
  <c r="GE16" i="5"/>
  <c r="Q130" i="3"/>
  <c r="GE15" i="5"/>
  <c r="Q129" i="3"/>
  <c r="R129" i="3"/>
  <c r="GF14" i="5"/>
  <c r="Q127" i="3"/>
  <c r="R127" i="3"/>
  <c r="GF12" i="5"/>
  <c r="Q126" i="3"/>
  <c r="GE11" i="5"/>
  <c r="R125" i="3"/>
  <c r="GF10" i="5"/>
  <c r="R124" i="3"/>
  <c r="GF9" i="5"/>
  <c r="II21" i="5"/>
  <c r="HR21" i="5"/>
  <c r="HE21" i="5"/>
  <c r="GJ21" i="5"/>
  <c r="ES21" i="5"/>
  <c r="EO21" i="5"/>
  <c r="EK21" i="5"/>
  <c r="DC21" i="5"/>
  <c r="CC21" i="5"/>
  <c r="BY21" i="5"/>
  <c r="BU21" i="5"/>
  <c r="Q27" i="3"/>
  <c r="R27" i="3"/>
  <c r="AI20" i="5"/>
  <c r="P27" i="3"/>
  <c r="AG20" i="5"/>
  <c r="AF20" i="5"/>
  <c r="AE20" i="5"/>
  <c r="AD20" i="5"/>
  <c r="AC20" i="5"/>
  <c r="AB20" i="5"/>
  <c r="AA20" i="5"/>
  <c r="Z20" i="5"/>
  <c r="Y20" i="5"/>
  <c r="X20" i="5"/>
  <c r="W20" i="5"/>
  <c r="V20" i="5"/>
  <c r="U20" i="5"/>
  <c r="T20" i="5"/>
  <c r="S20" i="5"/>
  <c r="P26" i="3"/>
  <c r="AG19" i="5"/>
  <c r="AF19" i="5"/>
  <c r="AE19" i="5"/>
  <c r="AD19" i="5"/>
  <c r="AC19" i="5"/>
  <c r="AB19" i="5"/>
  <c r="AA19" i="5"/>
  <c r="Z19" i="5"/>
  <c r="Y19" i="5"/>
  <c r="X19" i="5"/>
  <c r="W19" i="5"/>
  <c r="V19" i="5"/>
  <c r="U19" i="5"/>
  <c r="T19" i="5"/>
  <c r="S19" i="5"/>
  <c r="Q25" i="3"/>
  <c r="AH18" i="5"/>
  <c r="P25" i="3"/>
  <c r="AG18" i="5"/>
  <c r="AF18" i="5"/>
  <c r="AE18" i="5"/>
  <c r="AD18" i="5"/>
  <c r="AC18" i="5"/>
  <c r="AB18" i="5"/>
  <c r="AA18" i="5"/>
  <c r="Z18" i="5"/>
  <c r="Y18" i="5"/>
  <c r="X18" i="5"/>
  <c r="W18" i="5"/>
  <c r="V18" i="5"/>
  <c r="U18" i="5"/>
  <c r="T18" i="5"/>
  <c r="S18" i="5"/>
  <c r="Q24" i="3"/>
  <c r="AH17" i="5"/>
  <c r="P24" i="3"/>
  <c r="AG17" i="5"/>
  <c r="AF17" i="5"/>
  <c r="AE17" i="5"/>
  <c r="AD17" i="5"/>
  <c r="AC17" i="5"/>
  <c r="AB17" i="5"/>
  <c r="AA17" i="5"/>
  <c r="Z17" i="5"/>
  <c r="Y17" i="5"/>
  <c r="X17" i="5"/>
  <c r="W17" i="5"/>
  <c r="V17" i="5"/>
  <c r="U17" i="5"/>
  <c r="T17" i="5"/>
  <c r="S17" i="5"/>
  <c r="Q23" i="3"/>
  <c r="P23" i="3"/>
  <c r="R23" i="3"/>
  <c r="AI16" i="5"/>
  <c r="AG16" i="5"/>
  <c r="AF16" i="5"/>
  <c r="AE16" i="5"/>
  <c r="AD16" i="5"/>
  <c r="AC16" i="5"/>
  <c r="AB16" i="5"/>
  <c r="AA16" i="5"/>
  <c r="Z16" i="5"/>
  <c r="Y16" i="5"/>
  <c r="X16" i="5"/>
  <c r="W16" i="5"/>
  <c r="V16" i="5"/>
  <c r="U16" i="5"/>
  <c r="T16" i="5"/>
  <c r="S16" i="5"/>
  <c r="AG15" i="5"/>
  <c r="P20" i="3"/>
  <c r="AG13" i="5"/>
  <c r="AF13" i="5"/>
  <c r="AE13" i="5"/>
  <c r="AD13" i="5"/>
  <c r="AC13" i="5"/>
  <c r="AB13" i="5"/>
  <c r="AA13" i="5"/>
  <c r="Z13" i="5"/>
  <c r="Z9" i="5"/>
  <c r="Z10" i="5"/>
  <c r="Z11" i="5"/>
  <c r="Z12" i="5"/>
  <c r="Z21" i="5"/>
  <c r="Y13" i="5"/>
  <c r="X13" i="5"/>
  <c r="W13" i="5"/>
  <c r="V13" i="5"/>
  <c r="U13" i="5"/>
  <c r="T13" i="5"/>
  <c r="S13" i="5"/>
  <c r="Q19" i="3"/>
  <c r="P19" i="3"/>
  <c r="R19" i="3"/>
  <c r="AI12" i="5"/>
  <c r="AH12" i="5"/>
  <c r="AG12" i="5"/>
  <c r="AF12" i="5"/>
  <c r="AE12" i="5"/>
  <c r="AE9" i="5"/>
  <c r="AE10" i="5"/>
  <c r="AE11" i="5"/>
  <c r="AE21" i="5"/>
  <c r="AD12" i="5"/>
  <c r="AC12" i="5"/>
  <c r="AB12" i="5"/>
  <c r="AA12" i="5"/>
  <c r="Y12" i="5"/>
  <c r="X12" i="5"/>
  <c r="W12" i="5"/>
  <c r="V12" i="5"/>
  <c r="U12" i="5"/>
  <c r="T12" i="5"/>
  <c r="S12" i="5"/>
  <c r="Q18" i="3"/>
  <c r="P18" i="3"/>
  <c r="R18" i="3"/>
  <c r="AI11" i="5"/>
  <c r="AH11" i="5"/>
  <c r="AG11" i="5"/>
  <c r="AF11" i="5"/>
  <c r="AD11" i="5"/>
  <c r="AC11" i="5"/>
  <c r="AB11" i="5"/>
  <c r="AA11" i="5"/>
  <c r="Y11" i="5"/>
  <c r="X11" i="5"/>
  <c r="W11" i="5"/>
  <c r="V11" i="5"/>
  <c r="U11" i="5"/>
  <c r="T11" i="5"/>
  <c r="S11" i="5"/>
  <c r="Q17" i="3"/>
  <c r="P17" i="3"/>
  <c r="R17" i="3"/>
  <c r="AI10" i="5"/>
  <c r="AH10" i="5"/>
  <c r="AG10" i="5"/>
  <c r="AF10" i="5"/>
  <c r="AD10" i="5"/>
  <c r="AC10" i="5"/>
  <c r="AB10" i="5"/>
  <c r="AA10" i="5"/>
  <c r="Y10" i="5"/>
  <c r="X10" i="5"/>
  <c r="W10" i="5"/>
  <c r="W9" i="5"/>
  <c r="W21" i="5"/>
  <c r="V10" i="5"/>
  <c r="U10" i="5"/>
  <c r="T10" i="5"/>
  <c r="S10" i="5"/>
  <c r="Q16" i="3"/>
  <c r="P16" i="3"/>
  <c r="R16" i="3"/>
  <c r="AI9" i="5"/>
  <c r="AH9" i="5"/>
  <c r="AG9" i="5"/>
  <c r="AG21" i="5"/>
  <c r="AF9" i="5"/>
  <c r="AF21" i="5"/>
  <c r="AD9" i="5"/>
  <c r="AD21" i="5"/>
  <c r="AC9" i="5"/>
  <c r="AB9" i="5"/>
  <c r="AA9" i="5"/>
  <c r="Y9" i="5"/>
  <c r="X9" i="5"/>
  <c r="V9" i="5"/>
  <c r="V21" i="5"/>
  <c r="U9" i="5"/>
  <c r="U21" i="5"/>
  <c r="Y21" i="5"/>
  <c r="AA21" i="5"/>
  <c r="T9" i="5"/>
  <c r="S9" i="5"/>
  <c r="S21" i="5"/>
  <c r="Q15" i="3"/>
  <c r="P15" i="3"/>
  <c r="R15" i="3"/>
  <c r="R20" i="5"/>
  <c r="Q20" i="5"/>
  <c r="P20" i="5"/>
  <c r="O20" i="5"/>
  <c r="N20" i="5"/>
  <c r="M20" i="5"/>
  <c r="L20" i="5"/>
  <c r="K20" i="5"/>
  <c r="J20" i="5"/>
  <c r="I20" i="5"/>
  <c r="H20" i="5"/>
  <c r="G20" i="5"/>
  <c r="F20" i="5"/>
  <c r="E20" i="5"/>
  <c r="D20" i="5"/>
  <c r="C20" i="5"/>
  <c r="B20" i="5"/>
  <c r="Q14" i="3"/>
  <c r="P14" i="3"/>
  <c r="R14" i="3"/>
  <c r="R19" i="5"/>
  <c r="Q19" i="5"/>
  <c r="P19" i="5"/>
  <c r="O19" i="5"/>
  <c r="N19" i="5"/>
  <c r="M19" i="5"/>
  <c r="L19" i="5"/>
  <c r="K19" i="5"/>
  <c r="J19" i="5"/>
  <c r="I19" i="5"/>
  <c r="H19" i="5"/>
  <c r="G19" i="5"/>
  <c r="F19" i="5"/>
  <c r="E19" i="5"/>
  <c r="D19" i="5"/>
  <c r="C19" i="5"/>
  <c r="B19" i="5"/>
  <c r="Q13" i="3"/>
  <c r="P13" i="3"/>
  <c r="R13" i="3"/>
  <c r="R18" i="5"/>
  <c r="Q18" i="5"/>
  <c r="P18" i="5"/>
  <c r="O18" i="5"/>
  <c r="N18" i="5"/>
  <c r="M18" i="5"/>
  <c r="L18" i="5"/>
  <c r="K18" i="5"/>
  <c r="J18" i="5"/>
  <c r="I18" i="5"/>
  <c r="H18" i="5"/>
  <c r="G18" i="5"/>
  <c r="F18" i="5"/>
  <c r="E18" i="5"/>
  <c r="D18" i="5"/>
  <c r="C18" i="5"/>
  <c r="B18" i="5"/>
  <c r="Q12" i="3"/>
  <c r="P12" i="3"/>
  <c r="R12" i="3"/>
  <c r="R17" i="5"/>
  <c r="Q17" i="5"/>
  <c r="P17" i="5"/>
  <c r="O17" i="5"/>
  <c r="N17" i="5"/>
  <c r="M17" i="5"/>
  <c r="L17" i="5"/>
  <c r="K17" i="5"/>
  <c r="J17" i="5"/>
  <c r="I17" i="5"/>
  <c r="H17" i="5"/>
  <c r="G17" i="5"/>
  <c r="F17" i="5"/>
  <c r="E17" i="5"/>
  <c r="D17" i="5"/>
  <c r="C17" i="5"/>
  <c r="B17" i="5"/>
  <c r="Q11" i="3"/>
  <c r="P11" i="3"/>
  <c r="R11" i="3"/>
  <c r="R16" i="5"/>
  <c r="Q16" i="5"/>
  <c r="P16" i="5"/>
  <c r="O16" i="5"/>
  <c r="N16" i="5"/>
  <c r="M16" i="5"/>
  <c r="L16" i="5"/>
  <c r="K16" i="5"/>
  <c r="J16" i="5"/>
  <c r="I16" i="5"/>
  <c r="H16" i="5"/>
  <c r="G16" i="5"/>
  <c r="F16" i="5"/>
  <c r="E16" i="5"/>
  <c r="D16" i="5"/>
  <c r="C16" i="5"/>
  <c r="B16" i="5"/>
  <c r="Q10" i="3"/>
  <c r="P10" i="3"/>
  <c r="R10" i="3"/>
  <c r="R15" i="5"/>
  <c r="Q15" i="5"/>
  <c r="P15" i="5"/>
  <c r="O15" i="5"/>
  <c r="N15" i="5"/>
  <c r="M15" i="5"/>
  <c r="L15" i="5"/>
  <c r="K15" i="5"/>
  <c r="J15" i="5"/>
  <c r="I15" i="5"/>
  <c r="H15" i="5"/>
  <c r="G15" i="5"/>
  <c r="F15" i="5"/>
  <c r="E15" i="5"/>
  <c r="D15" i="5"/>
  <c r="C15" i="5"/>
  <c r="B15" i="5"/>
  <c r="Q9" i="3"/>
  <c r="P9" i="3"/>
  <c r="R9" i="3"/>
  <c r="R14" i="5"/>
  <c r="Q14" i="5"/>
  <c r="P14" i="5"/>
  <c r="O14" i="5"/>
  <c r="N14" i="5"/>
  <c r="M14" i="5"/>
  <c r="L14" i="5"/>
  <c r="K14" i="5"/>
  <c r="J14" i="5"/>
  <c r="I14" i="5"/>
  <c r="H14" i="5"/>
  <c r="G14" i="5"/>
  <c r="F14" i="5"/>
  <c r="E14" i="5"/>
  <c r="D14" i="5"/>
  <c r="C14" i="5"/>
  <c r="B14" i="5"/>
  <c r="Q8" i="3"/>
  <c r="P8" i="3"/>
  <c r="R8" i="3"/>
  <c r="R13" i="5"/>
  <c r="Q13" i="5"/>
  <c r="P13" i="5"/>
  <c r="O13" i="5"/>
  <c r="N13" i="5"/>
  <c r="M13" i="5"/>
  <c r="L13" i="5"/>
  <c r="K13" i="5"/>
  <c r="J13" i="5"/>
  <c r="I13" i="5"/>
  <c r="H13" i="5"/>
  <c r="G13" i="5"/>
  <c r="F13" i="5"/>
  <c r="E13" i="5"/>
  <c r="D13" i="5"/>
  <c r="C13" i="5"/>
  <c r="B13" i="5"/>
  <c r="Q7" i="3"/>
  <c r="P7" i="3"/>
  <c r="R7" i="3"/>
  <c r="R12" i="5"/>
  <c r="Q12" i="5"/>
  <c r="P12" i="5"/>
  <c r="O12" i="5"/>
  <c r="N12" i="5"/>
  <c r="M12" i="5"/>
  <c r="L12" i="5"/>
  <c r="K12" i="5"/>
  <c r="J12" i="5"/>
  <c r="I12" i="5"/>
  <c r="H12" i="5"/>
  <c r="G12" i="5"/>
  <c r="F12" i="5"/>
  <c r="E12" i="5"/>
  <c r="D12" i="5"/>
  <c r="C12" i="5"/>
  <c r="B12" i="5"/>
  <c r="Q6" i="3"/>
  <c r="P6" i="3"/>
  <c r="R6" i="3"/>
  <c r="R11" i="5"/>
  <c r="Q11" i="5"/>
  <c r="P11" i="5"/>
  <c r="O11" i="5"/>
  <c r="N11" i="5"/>
  <c r="M11" i="5"/>
  <c r="L11" i="5"/>
  <c r="K11" i="5"/>
  <c r="J11" i="5"/>
  <c r="I11" i="5"/>
  <c r="H11" i="5"/>
  <c r="G11" i="5"/>
  <c r="F11" i="5"/>
  <c r="E11" i="5"/>
  <c r="D11" i="5"/>
  <c r="C11" i="5"/>
  <c r="B11" i="5"/>
  <c r="Q5" i="3"/>
  <c r="P5" i="3"/>
  <c r="R5" i="3"/>
  <c r="R10" i="5"/>
  <c r="Q10" i="5"/>
  <c r="P10" i="5"/>
  <c r="O10" i="5"/>
  <c r="N10" i="5"/>
  <c r="M10" i="5"/>
  <c r="L10" i="5"/>
  <c r="K10" i="5"/>
  <c r="J10" i="5"/>
  <c r="I10" i="5"/>
  <c r="H10" i="5"/>
  <c r="G10" i="5"/>
  <c r="F10" i="5"/>
  <c r="E10" i="5"/>
  <c r="D10" i="5"/>
  <c r="C10" i="5"/>
  <c r="B10" i="5"/>
  <c r="Q4" i="3"/>
  <c r="P4" i="3"/>
  <c r="R4" i="3"/>
  <c r="R9" i="5"/>
  <c r="Q9" i="5"/>
  <c r="P9" i="5"/>
  <c r="O9" i="5"/>
  <c r="N9" i="5"/>
  <c r="M9" i="5"/>
  <c r="L9" i="5"/>
  <c r="K9" i="5"/>
  <c r="J9" i="5"/>
  <c r="I9" i="5"/>
  <c r="H9" i="5"/>
  <c r="G9" i="5"/>
  <c r="F9" i="5"/>
  <c r="E9" i="5"/>
  <c r="D9" i="5"/>
  <c r="C9" i="5"/>
  <c r="B9" i="5"/>
  <c r="Q32" i="3"/>
  <c r="R32" i="3"/>
  <c r="AZ13" i="5"/>
  <c r="AY13" i="5"/>
  <c r="Q31" i="3"/>
  <c r="R31" i="3"/>
  <c r="AZ12" i="5"/>
  <c r="Q29" i="3"/>
  <c r="R29" i="3"/>
  <c r="AZ10" i="5"/>
  <c r="AY10" i="5"/>
  <c r="Q28" i="3"/>
  <c r="R28" i="3"/>
  <c r="AZ9" i="5"/>
  <c r="Q26" i="3"/>
  <c r="R26" i="3"/>
  <c r="AI19" i="5"/>
  <c r="R25" i="3"/>
  <c r="AI18" i="5"/>
  <c r="R24" i="3"/>
  <c r="AI17" i="5"/>
  <c r="R22" i="3"/>
  <c r="AI15" i="5"/>
  <c r="Q20" i="3"/>
  <c r="AH13" i="5"/>
  <c r="Q123" i="3"/>
  <c r="FN20" i="5"/>
  <c r="Q122" i="3"/>
  <c r="FN19" i="5"/>
  <c r="Q121" i="3"/>
  <c r="R121" i="3"/>
  <c r="FO18" i="5"/>
  <c r="Q120" i="3"/>
  <c r="FN17" i="5"/>
  <c r="Q119" i="3"/>
  <c r="FN16" i="5"/>
  <c r="Q118" i="3"/>
  <c r="FN15" i="5"/>
  <c r="Q117" i="3"/>
  <c r="R117" i="3"/>
  <c r="FO14" i="5"/>
  <c r="Q116" i="3"/>
  <c r="FN13" i="5"/>
  <c r="Q115" i="3"/>
  <c r="FN12" i="5"/>
  <c r="Q114" i="3"/>
  <c r="FN11" i="5"/>
  <c r="Q113" i="3"/>
  <c r="R113" i="3"/>
  <c r="FO10" i="5"/>
  <c r="Q112" i="3"/>
  <c r="FN9" i="5"/>
  <c r="Q111" i="3"/>
  <c r="EW20" i="5"/>
  <c r="Q109" i="3"/>
  <c r="EW18" i="5"/>
  <c r="Q108" i="3"/>
  <c r="R108" i="3"/>
  <c r="EX17" i="5"/>
  <c r="Q104" i="3"/>
  <c r="R104" i="3"/>
  <c r="EX13" i="5"/>
  <c r="Q101" i="3"/>
  <c r="EW10" i="5"/>
  <c r="Q100" i="3"/>
  <c r="R100" i="3"/>
  <c r="EX9" i="5"/>
  <c r="Q97" i="3"/>
  <c r="EF18" i="5"/>
  <c r="Q96" i="3"/>
  <c r="R96" i="3"/>
  <c r="EG17" i="5"/>
  <c r="Q93" i="3"/>
  <c r="EF14" i="5"/>
  <c r="Q92" i="3"/>
  <c r="R92" i="3"/>
  <c r="EG13" i="5"/>
  <c r="Q88" i="3"/>
  <c r="R88" i="3"/>
  <c r="EG9" i="5"/>
  <c r="Q87" i="3"/>
  <c r="Q86" i="3"/>
  <c r="DO19" i="5"/>
  <c r="Q85" i="3"/>
  <c r="DO18" i="5"/>
  <c r="Q84" i="3"/>
  <c r="DO17" i="5"/>
  <c r="Q83" i="3"/>
  <c r="DO16" i="5"/>
  <c r="Q82" i="3"/>
  <c r="DO15" i="5"/>
  <c r="Q81" i="3"/>
  <c r="DO14" i="5"/>
  <c r="Q80" i="3"/>
  <c r="R80" i="3"/>
  <c r="DP13" i="5"/>
  <c r="Q79" i="3"/>
  <c r="R79" i="3"/>
  <c r="DP12" i="5"/>
  <c r="Q78" i="3"/>
  <c r="R78" i="3"/>
  <c r="DP11" i="5"/>
  <c r="Q77" i="3"/>
  <c r="R77" i="3"/>
  <c r="DP10" i="5"/>
  <c r="Q76" i="3"/>
  <c r="R76" i="3"/>
  <c r="DP9" i="5"/>
  <c r="Q75" i="3"/>
  <c r="R75" i="3"/>
  <c r="CY20" i="5"/>
  <c r="Q74" i="3"/>
  <c r="R74" i="3"/>
  <c r="CY19" i="5"/>
  <c r="Q73" i="3"/>
  <c r="R73" i="3"/>
  <c r="CY18" i="5"/>
  <c r="Q72" i="3"/>
  <c r="R72" i="3"/>
  <c r="CY17" i="5"/>
  <c r="Q71" i="3"/>
  <c r="R71" i="3"/>
  <c r="CY16" i="5"/>
  <c r="Q70" i="3"/>
  <c r="R70" i="3"/>
  <c r="CY15" i="5"/>
  <c r="Q69" i="3"/>
  <c r="R69" i="3"/>
  <c r="CY14" i="5"/>
  <c r="Q68" i="3"/>
  <c r="R68" i="3"/>
  <c r="CY13" i="5"/>
  <c r="Q67" i="3"/>
  <c r="R67" i="3"/>
  <c r="CY12" i="5"/>
  <c r="Q66" i="3"/>
  <c r="R66" i="3"/>
  <c r="CY11" i="5"/>
  <c r="Q65" i="3"/>
  <c r="R65" i="3"/>
  <c r="CY10" i="5"/>
  <c r="Q64" i="3"/>
  <c r="R64" i="3"/>
  <c r="CY9" i="5"/>
  <c r="Q63" i="3"/>
  <c r="R63" i="3"/>
  <c r="CH20" i="5"/>
  <c r="Q62" i="3"/>
  <c r="R62" i="3"/>
  <c r="CH19" i="5"/>
  <c r="Q61" i="3"/>
  <c r="R61" i="3"/>
  <c r="CH18" i="5"/>
  <c r="Q60" i="3"/>
  <c r="R60" i="3"/>
  <c r="CH17" i="5"/>
  <c r="Q59" i="3"/>
  <c r="R59" i="3"/>
  <c r="CH16" i="5"/>
  <c r="Q58" i="3"/>
  <c r="R58" i="3"/>
  <c r="CH15" i="5"/>
  <c r="Q57" i="3"/>
  <c r="R57" i="3"/>
  <c r="CH14" i="5"/>
  <c r="Q56" i="3"/>
  <c r="R56" i="3"/>
  <c r="CH13" i="5"/>
  <c r="Q55" i="3"/>
  <c r="R55" i="3"/>
  <c r="CH12" i="5"/>
  <c r="Q54" i="3"/>
  <c r="R54" i="3"/>
  <c r="CH11" i="5"/>
  <c r="Q53" i="3"/>
  <c r="R53" i="3"/>
  <c r="CH10" i="5"/>
  <c r="Q52" i="3"/>
  <c r="R52" i="3"/>
  <c r="CH9" i="5"/>
  <c r="Q51" i="3"/>
  <c r="R51" i="3"/>
  <c r="BQ20" i="5"/>
  <c r="Q50" i="3"/>
  <c r="R50" i="3"/>
  <c r="BQ19" i="5"/>
  <c r="Q49" i="3"/>
  <c r="R49" i="3"/>
  <c r="BQ18" i="5"/>
  <c r="Q48" i="3"/>
  <c r="R48" i="3"/>
  <c r="BQ17" i="5"/>
  <c r="Q47" i="3"/>
  <c r="R47" i="3"/>
  <c r="BQ16" i="5"/>
  <c r="Q46" i="3"/>
  <c r="R46" i="3"/>
  <c r="BQ15" i="5"/>
  <c r="Q45" i="3"/>
  <c r="R45" i="3"/>
  <c r="BQ14" i="5"/>
  <c r="Q44" i="3"/>
  <c r="R44" i="3"/>
  <c r="BQ13" i="5"/>
  <c r="Q43" i="3"/>
  <c r="R43" i="3"/>
  <c r="BQ12" i="5"/>
  <c r="Q42" i="3"/>
  <c r="R42" i="3"/>
  <c r="BQ11" i="5"/>
  <c r="Q41" i="3"/>
  <c r="R41" i="3"/>
  <c r="BQ10" i="5"/>
  <c r="Q40" i="3"/>
  <c r="R40" i="3"/>
  <c r="BQ9" i="5"/>
  <c r="R39" i="3"/>
  <c r="AZ20" i="5"/>
  <c r="Q36" i="3"/>
  <c r="R36" i="3"/>
  <c r="AZ17" i="5"/>
  <c r="R35" i="3"/>
  <c r="AZ16" i="5"/>
  <c r="X21" i="5"/>
  <c r="AB21" i="5"/>
  <c r="AC21" i="5"/>
  <c r="HZ21" i="5"/>
  <c r="IV9" i="5"/>
  <c r="FN10" i="5"/>
  <c r="FN14" i="5"/>
  <c r="FN18" i="5"/>
  <c r="FN21" i="5"/>
  <c r="GE14" i="5"/>
  <c r="GE18" i="5"/>
  <c r="GV14" i="5"/>
  <c r="GV18" i="5"/>
  <c r="IU10" i="5"/>
  <c r="R116" i="3"/>
  <c r="FO13" i="5"/>
  <c r="AH15" i="5"/>
  <c r="AH16" i="5"/>
  <c r="AH19" i="5"/>
  <c r="AH20" i="5"/>
  <c r="AH21" i="5"/>
  <c r="R126" i="3"/>
  <c r="GF11" i="5"/>
  <c r="AY17" i="5"/>
  <c r="EF9" i="5"/>
  <c r="EF13" i="5"/>
  <c r="EF17" i="5"/>
  <c r="EW9" i="5"/>
  <c r="EW13" i="5"/>
  <c r="EW14" i="5"/>
  <c r="EW17" i="5"/>
  <c r="EW21" i="5"/>
  <c r="HM19" i="5"/>
  <c r="IV10" i="5"/>
  <c r="R120" i="3"/>
  <c r="FO17" i="5"/>
  <c r="HM17" i="5"/>
  <c r="AY12" i="5"/>
  <c r="AY14" i="5"/>
  <c r="AY18" i="5"/>
  <c r="EF10" i="5"/>
  <c r="GE12" i="5"/>
  <c r="GE20" i="5"/>
  <c r="GV12" i="5"/>
  <c r="GV16" i="5"/>
  <c r="GV20" i="5"/>
  <c r="HM12" i="5"/>
  <c r="HM20" i="5"/>
  <c r="IU12" i="5"/>
  <c r="R112" i="3"/>
  <c r="FO9" i="5"/>
  <c r="R123" i="3"/>
  <c r="FO20" i="5"/>
  <c r="R149" i="3"/>
  <c r="HN10" i="5"/>
  <c r="R131" i="3"/>
  <c r="GF16" i="5"/>
  <c r="R137" i="3"/>
  <c r="GW10" i="5"/>
  <c r="R142" i="3"/>
  <c r="GW15" i="5"/>
  <c r="R146" i="3"/>
  <c r="GW19" i="5"/>
  <c r="R174" i="3"/>
  <c r="IV13" i="5"/>
  <c r="R115" i="3"/>
  <c r="FO12" i="5"/>
  <c r="R172" i="3"/>
  <c r="IV11" i="5"/>
  <c r="R114" i="3"/>
  <c r="FO11" i="5"/>
  <c r="R118" i="3"/>
  <c r="FO15" i="5"/>
  <c r="R122" i="3"/>
  <c r="FO19" i="5"/>
  <c r="R111" i="3"/>
  <c r="R130" i="3"/>
  <c r="GF15" i="5"/>
  <c r="R153" i="3"/>
  <c r="HN14" i="5"/>
  <c r="ID21" i="5"/>
  <c r="R119" i="3"/>
  <c r="FO16" i="5"/>
  <c r="IU21" i="5"/>
  <c r="R134" i="3"/>
  <c r="GF19" i="5"/>
  <c r="R150" i="3"/>
  <c r="HN11" i="5"/>
  <c r="R85" i="3"/>
  <c r="DP18" i="5"/>
  <c r="R93" i="3"/>
  <c r="EG14" i="5"/>
  <c r="R101" i="3"/>
  <c r="EX10" i="5"/>
  <c r="R109" i="3"/>
  <c r="EX18" i="5"/>
  <c r="DO10" i="5"/>
  <c r="R82" i="3"/>
  <c r="DP15" i="5"/>
  <c r="R86" i="3"/>
  <c r="DP19" i="5"/>
  <c r="R94" i="3"/>
  <c r="EG15" i="5"/>
  <c r="R102" i="3"/>
  <c r="EX11" i="5"/>
  <c r="R110" i="3"/>
  <c r="EX19" i="5"/>
  <c r="CX15" i="5"/>
  <c r="CX19" i="5"/>
  <c r="DO11" i="5"/>
  <c r="EF21" i="5"/>
  <c r="R83" i="3"/>
  <c r="DP16" i="5"/>
  <c r="R87" i="3"/>
  <c r="R91" i="3"/>
  <c r="EG12" i="5"/>
  <c r="R95" i="3"/>
  <c r="EG16" i="5"/>
  <c r="R99" i="3"/>
  <c r="EG20" i="5"/>
  <c r="R103" i="3"/>
  <c r="EX12" i="5"/>
  <c r="R107" i="3"/>
  <c r="EX16" i="5"/>
  <c r="CX16" i="5"/>
  <c r="CX20" i="5"/>
  <c r="DO12" i="5"/>
  <c r="DO20" i="5"/>
  <c r="R81" i="3"/>
  <c r="DP14" i="5"/>
  <c r="R97" i="3"/>
  <c r="EG18" i="5"/>
  <c r="CX18" i="5"/>
  <c r="R84" i="3"/>
  <c r="DP17" i="5"/>
  <c r="CX17" i="5"/>
  <c r="DO9" i="5"/>
  <c r="DO13" i="5"/>
  <c r="CX14" i="5"/>
  <c r="CX10" i="5"/>
  <c r="BP11" i="5"/>
  <c r="BP12" i="5"/>
  <c r="BP16" i="5"/>
  <c r="BP20" i="5"/>
  <c r="CG12" i="5"/>
  <c r="CG16" i="5"/>
  <c r="CG20" i="5"/>
  <c r="CX11" i="5"/>
  <c r="BP15" i="5"/>
  <c r="CG15" i="5"/>
  <c r="CG19" i="5"/>
  <c r="BP13" i="5"/>
  <c r="BP17" i="5"/>
  <c r="CG9" i="5"/>
  <c r="CG13" i="5"/>
  <c r="CG17" i="5"/>
  <c r="CX9" i="5"/>
  <c r="CX12" i="5"/>
  <c r="BP19" i="5"/>
  <c r="CG11" i="5"/>
  <c r="BP10" i="5"/>
  <c r="BP14" i="5"/>
  <c r="BP18" i="5"/>
  <c r="CG10" i="5"/>
  <c r="CG14" i="5"/>
  <c r="CG18" i="5"/>
  <c r="CX13" i="5"/>
  <c r="BP9" i="5"/>
  <c r="AY9" i="5"/>
  <c r="R20" i="3"/>
  <c r="AI13" i="5"/>
  <c r="T21" i="5"/>
  <c r="AJ21" i="5"/>
  <c r="AN21" i="5"/>
  <c r="AR21" i="5"/>
  <c r="AV21" i="5"/>
  <c r="BA21" i="5"/>
  <c r="BE21" i="5"/>
  <c r="BI21" i="5"/>
  <c r="BM21" i="5"/>
  <c r="BR21" i="5"/>
  <c r="BV21" i="5"/>
  <c r="BZ21" i="5"/>
  <c r="CD21" i="5"/>
  <c r="CI21" i="5"/>
  <c r="CM21" i="5"/>
  <c r="CQ21" i="5"/>
  <c r="CU21" i="5"/>
  <c r="CZ21" i="5"/>
  <c r="DD21" i="5"/>
  <c r="DH21" i="5"/>
  <c r="DL21" i="5"/>
  <c r="DQ21" i="5"/>
  <c r="DU21" i="5"/>
  <c r="DY21" i="5"/>
  <c r="EC21" i="5"/>
  <c r="EH21" i="5"/>
  <c r="EL21" i="5"/>
  <c r="EP21" i="5"/>
  <c r="ET21" i="5"/>
  <c r="EY21" i="5"/>
  <c r="FC21" i="5"/>
  <c r="FG21" i="5"/>
  <c r="FK21" i="5"/>
  <c r="FP21" i="5"/>
  <c r="FT21" i="5"/>
  <c r="FX21" i="5"/>
  <c r="GB21" i="5"/>
  <c r="GG21" i="5"/>
  <c r="GK21" i="5"/>
  <c r="GO21" i="5"/>
  <c r="GS21" i="5"/>
  <c r="GX21" i="5"/>
  <c r="HB21" i="5"/>
  <c r="HF21" i="5"/>
  <c r="HJ21" i="5"/>
  <c r="HO21" i="5"/>
  <c r="HS21" i="5"/>
  <c r="HW21" i="5"/>
  <c r="IA21" i="5"/>
  <c r="IF21" i="5"/>
  <c r="IJ21" i="5"/>
  <c r="IN21" i="5"/>
  <c r="IR21" i="5"/>
  <c r="AK21" i="5"/>
  <c r="AO21" i="5"/>
  <c r="AS21" i="5"/>
  <c r="AW21" i="5"/>
  <c r="BB21" i="5"/>
  <c r="BF21" i="5"/>
  <c r="BJ21" i="5"/>
  <c r="BN21" i="5"/>
  <c r="BS21" i="5"/>
  <c r="BW21" i="5"/>
  <c r="CA21" i="5"/>
  <c r="CE21" i="5"/>
  <c r="CJ21" i="5"/>
  <c r="CN21" i="5"/>
  <c r="CR21" i="5"/>
  <c r="CV21" i="5"/>
  <c r="DA21" i="5"/>
  <c r="DE21" i="5"/>
  <c r="DI21" i="5"/>
  <c r="DM21" i="5"/>
  <c r="DR21" i="5"/>
  <c r="DV21" i="5"/>
  <c r="DZ21" i="5"/>
  <c r="ED21" i="5"/>
  <c r="EI21" i="5"/>
  <c r="EM21" i="5"/>
  <c r="EQ21" i="5"/>
  <c r="EU21" i="5"/>
  <c r="EZ21" i="5"/>
  <c r="FD21" i="5"/>
  <c r="FH21" i="5"/>
  <c r="FL21" i="5"/>
  <c r="FQ21" i="5"/>
  <c r="FU21" i="5"/>
  <c r="FY21" i="5"/>
  <c r="GC21" i="5"/>
  <c r="GH21" i="5"/>
  <c r="GL21" i="5"/>
  <c r="GP21" i="5"/>
  <c r="GT21" i="5"/>
  <c r="GY21" i="5"/>
  <c r="HC21" i="5"/>
  <c r="HG21" i="5"/>
  <c r="HK21" i="5"/>
  <c r="HP21" i="5"/>
  <c r="HT21" i="5"/>
  <c r="HX21" i="5"/>
  <c r="IB21" i="5"/>
  <c r="IG21" i="5"/>
  <c r="IK21" i="5"/>
  <c r="IO21" i="5"/>
  <c r="IS21" i="5"/>
  <c r="AL21" i="5"/>
  <c r="AP21" i="5"/>
  <c r="AT21" i="5"/>
  <c r="AX21" i="5"/>
  <c r="BC21" i="5"/>
  <c r="BG21" i="5"/>
  <c r="BK21" i="5"/>
  <c r="BO21" i="5"/>
  <c r="BT21" i="5"/>
  <c r="BX21" i="5"/>
  <c r="CB21" i="5"/>
  <c r="CF21" i="5"/>
  <c r="CK21" i="5"/>
  <c r="CO21" i="5"/>
  <c r="CS21" i="5"/>
  <c r="CW21" i="5"/>
  <c r="DB21" i="5"/>
  <c r="DF21" i="5"/>
  <c r="DJ21" i="5"/>
  <c r="DN21" i="5"/>
  <c r="DS21" i="5"/>
  <c r="DW21" i="5"/>
  <c r="EA21" i="5"/>
  <c r="EE21" i="5"/>
  <c r="EJ21" i="5"/>
  <c r="EN21" i="5"/>
  <c r="ER21" i="5"/>
  <c r="EV21" i="5"/>
  <c r="FA21" i="5"/>
  <c r="FE21" i="5"/>
  <c r="FI21" i="5"/>
  <c r="FM21" i="5"/>
  <c r="FR21" i="5"/>
  <c r="FV21" i="5"/>
  <c r="FZ21" i="5"/>
  <c r="GD21" i="5"/>
  <c r="GI21" i="5"/>
  <c r="GM21" i="5"/>
  <c r="GQ21" i="5"/>
  <c r="GU21" i="5"/>
  <c r="GZ21" i="5"/>
  <c r="HD21" i="5"/>
  <c r="HH21" i="5"/>
  <c r="HL21" i="5"/>
  <c r="HQ21" i="5"/>
  <c r="HU21" i="5"/>
  <c r="HY21" i="5"/>
  <c r="IC21" i="5"/>
  <c r="IH21" i="5"/>
  <c r="IL21" i="5"/>
  <c r="IP21" i="5"/>
  <c r="IT21" i="5"/>
  <c r="G21" i="5"/>
  <c r="O21" i="5"/>
  <c r="I21" i="5"/>
  <c r="B21" i="5"/>
  <c r="J21" i="5"/>
  <c r="C21" i="5"/>
  <c r="K21" i="5"/>
  <c r="F21" i="5"/>
  <c r="N21" i="5"/>
  <c r="H21" i="5"/>
  <c r="P21" i="5"/>
  <c r="D21" i="5"/>
  <c r="L21" i="5"/>
  <c r="E21" i="5"/>
  <c r="M21" i="5"/>
  <c r="W6" i="2"/>
  <c r="Z6" i="2"/>
  <c r="AC6" i="2"/>
  <c r="AF6" i="2"/>
  <c r="AI6" i="2"/>
  <c r="AL6" i="2"/>
  <c r="AO6" i="2"/>
  <c r="AR6" i="2"/>
  <c r="AU6" i="2"/>
  <c r="AX6" i="2"/>
  <c r="BA6" i="2"/>
  <c r="BD6" i="2"/>
  <c r="BG6" i="2"/>
  <c r="BJ6" i="2"/>
  <c r="BK19" i="2"/>
  <c r="BJ19" i="2"/>
  <c r="BK18" i="2"/>
  <c r="BJ18" i="2"/>
  <c r="BL18" i="2"/>
  <c r="BK17" i="2"/>
  <c r="BJ17" i="2"/>
  <c r="BK16" i="2"/>
  <c r="BJ16" i="2"/>
  <c r="BK15" i="2"/>
  <c r="BJ15" i="2"/>
  <c r="BK14" i="2"/>
  <c r="BJ14" i="2"/>
  <c r="BL14" i="2"/>
  <c r="BK13" i="2"/>
  <c r="BJ13" i="2"/>
  <c r="BL13" i="2"/>
  <c r="BK12" i="2"/>
  <c r="BJ12" i="2"/>
  <c r="BK11" i="2"/>
  <c r="BJ11" i="2"/>
  <c r="BL11" i="2"/>
  <c r="BK10" i="2"/>
  <c r="BJ10" i="2"/>
  <c r="BK9" i="2"/>
  <c r="BJ9" i="2"/>
  <c r="BL9" i="2"/>
  <c r="BK8" i="2"/>
  <c r="BJ8" i="2"/>
  <c r="BH19" i="2"/>
  <c r="BG19" i="2"/>
  <c r="BH18" i="2"/>
  <c r="BG18" i="2"/>
  <c r="BH17" i="2"/>
  <c r="BG17" i="2"/>
  <c r="BH16" i="2"/>
  <c r="BG16" i="2"/>
  <c r="BH15" i="2"/>
  <c r="BG15" i="2"/>
  <c r="BH14" i="2"/>
  <c r="BG14" i="2"/>
  <c r="BI14" i="2"/>
  <c r="BH13" i="2"/>
  <c r="BG13" i="2"/>
  <c r="BI13" i="2"/>
  <c r="BH12" i="2"/>
  <c r="BG12" i="2"/>
  <c r="BH11" i="2"/>
  <c r="BG11" i="2"/>
  <c r="BH10" i="2"/>
  <c r="BG10" i="2"/>
  <c r="BH9" i="2"/>
  <c r="BG9" i="2"/>
  <c r="BH8" i="2"/>
  <c r="BG8" i="2"/>
  <c r="BE19" i="2"/>
  <c r="BD19" i="2"/>
  <c r="BE18" i="2"/>
  <c r="BD18" i="2"/>
  <c r="BE17" i="2"/>
  <c r="BD17" i="2"/>
  <c r="BE16" i="2"/>
  <c r="BD16" i="2"/>
  <c r="BE15" i="2"/>
  <c r="BD15" i="2"/>
  <c r="BE14" i="2"/>
  <c r="BD14" i="2"/>
  <c r="BE13" i="2"/>
  <c r="BD13" i="2"/>
  <c r="BE12" i="2"/>
  <c r="BD12" i="2"/>
  <c r="BE11" i="2"/>
  <c r="BD11" i="2"/>
  <c r="BE10" i="2"/>
  <c r="BD10" i="2"/>
  <c r="BE9" i="2"/>
  <c r="BD9" i="2"/>
  <c r="BE8" i="2"/>
  <c r="BD8" i="2"/>
  <c r="BB19" i="2"/>
  <c r="BA19" i="2"/>
  <c r="BB18" i="2"/>
  <c r="BA18" i="2"/>
  <c r="BB17" i="2"/>
  <c r="BA17" i="2"/>
  <c r="BB16" i="2"/>
  <c r="BA16" i="2"/>
  <c r="BB15" i="2"/>
  <c r="BA15" i="2"/>
  <c r="BB14" i="2"/>
  <c r="BA14" i="2"/>
  <c r="BC14" i="2"/>
  <c r="BB13" i="2"/>
  <c r="BA13" i="2"/>
  <c r="BC13" i="2"/>
  <c r="BB12" i="2"/>
  <c r="BA12" i="2"/>
  <c r="BB11" i="2"/>
  <c r="BA11" i="2"/>
  <c r="BC11" i="2"/>
  <c r="BB10" i="2"/>
  <c r="BA10" i="2"/>
  <c r="BC10" i="2"/>
  <c r="BB9" i="2"/>
  <c r="BA9" i="2"/>
  <c r="BC9" i="2"/>
  <c r="BB8" i="2"/>
  <c r="BA8" i="2"/>
  <c r="BC8" i="2"/>
  <c r="AY19" i="2"/>
  <c r="AX19" i="2"/>
  <c r="AZ19" i="2"/>
  <c r="AY18" i="2"/>
  <c r="AX18" i="2"/>
  <c r="AZ18" i="2"/>
  <c r="AY17" i="2"/>
  <c r="AX17" i="2"/>
  <c r="AZ17" i="2"/>
  <c r="AY16" i="2"/>
  <c r="AX16" i="2"/>
  <c r="AY15" i="2"/>
  <c r="AX15" i="2"/>
  <c r="AZ15" i="2"/>
  <c r="AY14" i="2"/>
  <c r="AX14" i="2"/>
  <c r="AZ14" i="2"/>
  <c r="AY13" i="2"/>
  <c r="AX13" i="2"/>
  <c r="AZ13" i="2"/>
  <c r="AY12" i="2"/>
  <c r="AX12" i="2"/>
  <c r="AY11" i="2"/>
  <c r="AX11" i="2"/>
  <c r="AZ11" i="2"/>
  <c r="AY10" i="2"/>
  <c r="AX10" i="2"/>
  <c r="AY9" i="2"/>
  <c r="AX9" i="2"/>
  <c r="AZ9" i="2"/>
  <c r="AY8" i="2"/>
  <c r="AX8" i="2"/>
  <c r="AV19" i="2"/>
  <c r="AU19" i="2"/>
  <c r="AW19" i="2"/>
  <c r="AV18" i="2"/>
  <c r="AU18" i="2"/>
  <c r="AV17" i="2"/>
  <c r="AU17" i="2"/>
  <c r="AW17" i="2"/>
  <c r="AV16" i="2"/>
  <c r="AU16" i="2"/>
  <c r="AV15" i="2"/>
  <c r="AU15" i="2"/>
  <c r="AW15" i="2"/>
  <c r="AV14" i="2"/>
  <c r="AU14" i="2"/>
  <c r="AV13" i="2"/>
  <c r="AU13" i="2"/>
  <c r="AV12" i="2"/>
  <c r="AU12" i="2"/>
  <c r="AV11" i="2"/>
  <c r="AU11" i="2"/>
  <c r="AW11" i="2"/>
  <c r="AV10" i="2"/>
  <c r="AU10" i="2"/>
  <c r="AW10" i="2"/>
  <c r="AV9" i="2"/>
  <c r="AU9" i="2"/>
  <c r="AV8" i="2"/>
  <c r="AU8" i="2"/>
  <c r="AS19" i="2"/>
  <c r="AR19" i="2"/>
  <c r="AT19" i="2"/>
  <c r="AS18" i="2"/>
  <c r="AR18" i="2"/>
  <c r="AT18" i="2"/>
  <c r="AS17" i="2"/>
  <c r="AR17" i="2"/>
  <c r="AT17" i="2"/>
  <c r="AS16" i="2"/>
  <c r="AR16" i="2"/>
  <c r="AS15" i="2"/>
  <c r="AR15" i="2"/>
  <c r="AS14" i="2"/>
  <c r="AR14" i="2"/>
  <c r="AS13" i="2"/>
  <c r="AR13" i="2"/>
  <c r="AS12" i="2"/>
  <c r="AR12" i="2"/>
  <c r="AT12" i="2"/>
  <c r="AS11" i="2"/>
  <c r="AR11" i="2"/>
  <c r="AS10" i="2"/>
  <c r="AR10" i="2"/>
  <c r="AT10" i="2"/>
  <c r="AS9" i="2"/>
  <c r="AR9" i="2"/>
  <c r="AS8" i="2"/>
  <c r="AR8" i="2"/>
  <c r="AP19" i="2"/>
  <c r="AO19" i="2"/>
  <c r="AP18" i="2"/>
  <c r="AO18" i="2"/>
  <c r="AQ18" i="2"/>
  <c r="AP17" i="2"/>
  <c r="AO17" i="2"/>
  <c r="AP16" i="2"/>
  <c r="AO16" i="2"/>
  <c r="AP15" i="2"/>
  <c r="AO15" i="2"/>
  <c r="AP14" i="2"/>
  <c r="AO14" i="2"/>
  <c r="AP13" i="2"/>
  <c r="AO13" i="2"/>
  <c r="AP12" i="2"/>
  <c r="AO12" i="2"/>
  <c r="AQ12" i="2"/>
  <c r="AP11" i="2"/>
  <c r="AO11" i="2"/>
  <c r="AQ11" i="2"/>
  <c r="AP10" i="2"/>
  <c r="AO10" i="2"/>
  <c r="AQ10" i="2"/>
  <c r="AP9" i="2"/>
  <c r="AO9" i="2"/>
  <c r="AQ9" i="2"/>
  <c r="AP8" i="2"/>
  <c r="AO8" i="2"/>
  <c r="AQ8" i="2"/>
  <c r="AM19" i="2"/>
  <c r="AL19" i="2"/>
  <c r="AN19" i="2"/>
  <c r="AM18" i="2"/>
  <c r="AL18" i="2"/>
  <c r="AN18" i="2"/>
  <c r="AM17" i="2"/>
  <c r="AL17" i="2"/>
  <c r="AN17" i="2"/>
  <c r="AM16" i="2"/>
  <c r="AL16" i="2"/>
  <c r="AN16" i="2"/>
  <c r="AM15" i="2"/>
  <c r="AL15" i="2"/>
  <c r="AM14" i="2"/>
  <c r="AL14" i="2"/>
  <c r="AN14" i="2"/>
  <c r="AM13" i="2"/>
  <c r="AL13" i="2"/>
  <c r="AM12" i="2"/>
  <c r="AL12" i="2"/>
  <c r="AN12" i="2"/>
  <c r="AM11" i="2"/>
  <c r="AL11" i="2"/>
  <c r="AN11" i="2"/>
  <c r="AM10" i="2"/>
  <c r="AL10" i="2"/>
  <c r="AN10" i="2"/>
  <c r="AM9" i="2"/>
  <c r="AL9" i="2"/>
  <c r="AN9" i="2"/>
  <c r="AM8" i="2"/>
  <c r="AM20" i="2"/>
  <c r="AL8" i="2"/>
  <c r="AL20" i="2"/>
  <c r="AJ19" i="2"/>
  <c r="AI19" i="2"/>
  <c r="AK19" i="2"/>
  <c r="AJ18" i="2"/>
  <c r="AI18" i="2"/>
  <c r="AK18" i="2"/>
  <c r="AJ17" i="2"/>
  <c r="AI17" i="2"/>
  <c r="AK17" i="2"/>
  <c r="AJ16" i="2"/>
  <c r="AI16" i="2"/>
  <c r="AJ15" i="2"/>
  <c r="AI15" i="2"/>
  <c r="AJ14" i="2"/>
  <c r="AI14" i="2"/>
  <c r="AJ13" i="2"/>
  <c r="AI13" i="2"/>
  <c r="AK13" i="2"/>
  <c r="AJ12" i="2"/>
  <c r="AI12" i="2"/>
  <c r="AJ11" i="2"/>
  <c r="AI11" i="2"/>
  <c r="AK11" i="2"/>
  <c r="AJ10" i="2"/>
  <c r="AI10" i="2"/>
  <c r="AJ9" i="2"/>
  <c r="AI9" i="2"/>
  <c r="AK9" i="2"/>
  <c r="AJ8" i="2"/>
  <c r="AI8" i="2"/>
  <c r="AG19" i="2"/>
  <c r="AF19" i="2"/>
  <c r="AH19" i="2"/>
  <c r="AG18" i="2"/>
  <c r="AF18" i="2"/>
  <c r="AG17" i="2"/>
  <c r="AF17" i="2"/>
  <c r="AH17" i="2"/>
  <c r="AG16" i="2"/>
  <c r="AF16" i="2"/>
  <c r="AG15" i="2"/>
  <c r="AF15" i="2"/>
  <c r="AG14" i="2"/>
  <c r="AF14" i="2"/>
  <c r="AG13" i="2"/>
  <c r="AF13" i="2"/>
  <c r="AH13" i="2"/>
  <c r="AG12" i="2"/>
  <c r="AF12" i="2"/>
  <c r="AG11" i="2"/>
  <c r="AF11" i="2"/>
  <c r="AH11" i="2"/>
  <c r="AG10" i="2"/>
  <c r="AF10" i="2"/>
  <c r="AG9" i="2"/>
  <c r="AF9" i="2"/>
  <c r="AH9" i="2"/>
  <c r="AG8" i="2"/>
  <c r="AG20" i="2"/>
  <c r="AF8" i="2"/>
  <c r="AD19" i="2"/>
  <c r="AC19" i="2"/>
  <c r="AE19" i="2"/>
  <c r="AD18" i="2"/>
  <c r="AC18" i="2"/>
  <c r="AD17" i="2"/>
  <c r="AC17" i="2"/>
  <c r="AE17" i="2"/>
  <c r="AD16" i="2"/>
  <c r="AC16" i="2"/>
  <c r="AD15" i="2"/>
  <c r="AC15" i="2"/>
  <c r="AD14" i="2"/>
  <c r="AC14" i="2"/>
  <c r="AD13" i="2"/>
  <c r="AC13" i="2"/>
  <c r="AE13" i="2"/>
  <c r="AD12" i="2"/>
  <c r="AC12" i="2"/>
  <c r="AD11" i="2"/>
  <c r="AC11" i="2"/>
  <c r="AE11" i="2"/>
  <c r="AD10" i="2"/>
  <c r="AC10" i="2"/>
  <c r="AD9" i="2"/>
  <c r="AC9" i="2"/>
  <c r="AD8" i="2"/>
  <c r="AC8" i="2"/>
  <c r="AA19" i="2"/>
  <c r="Z19" i="2"/>
  <c r="AA18" i="2"/>
  <c r="Z18" i="2"/>
  <c r="AA17" i="2"/>
  <c r="Z17" i="2"/>
  <c r="AA16" i="2"/>
  <c r="Z16" i="2"/>
  <c r="AA15" i="2"/>
  <c r="Z15" i="2"/>
  <c r="Z14" i="2"/>
  <c r="AA14" i="2"/>
  <c r="AB14" i="2"/>
  <c r="AA13" i="2"/>
  <c r="Z13" i="2"/>
  <c r="AB13" i="2"/>
  <c r="AA12" i="2"/>
  <c r="Z12" i="2"/>
  <c r="AB12" i="2"/>
  <c r="AA11" i="2"/>
  <c r="Z11" i="2"/>
  <c r="AB11" i="2"/>
  <c r="AA10" i="2"/>
  <c r="Z10" i="2"/>
  <c r="AA9" i="2"/>
  <c r="Z9" i="2"/>
  <c r="AB9" i="2"/>
  <c r="AA8" i="2"/>
  <c r="Z8" i="2"/>
  <c r="X19" i="2"/>
  <c r="W19" i="2"/>
  <c r="Y19" i="2"/>
  <c r="X18" i="2"/>
  <c r="W18" i="2"/>
  <c r="X17" i="2"/>
  <c r="W17" i="2"/>
  <c r="X16" i="2"/>
  <c r="W16" i="2"/>
  <c r="Y16" i="2"/>
  <c r="X15" i="2"/>
  <c r="W15" i="2"/>
  <c r="Y15" i="2"/>
  <c r="X14" i="2"/>
  <c r="W14" i="2"/>
  <c r="X13" i="2"/>
  <c r="W13" i="2"/>
  <c r="X12" i="2"/>
  <c r="W12" i="2"/>
  <c r="Y12" i="2"/>
  <c r="W11" i="2"/>
  <c r="X10" i="2"/>
  <c r="W10" i="2"/>
  <c r="Y10" i="2"/>
  <c r="X9" i="2"/>
  <c r="W9" i="2"/>
  <c r="Y9" i="2"/>
  <c r="X8" i="2"/>
  <c r="W8" i="2"/>
  <c r="Y8" i="2"/>
  <c r="U19" i="2"/>
  <c r="T19" i="2"/>
  <c r="V19" i="2"/>
  <c r="U18" i="2"/>
  <c r="T18" i="2"/>
  <c r="V18" i="2"/>
  <c r="U17" i="2"/>
  <c r="T17" i="2"/>
  <c r="V17" i="2"/>
  <c r="U16" i="2"/>
  <c r="T16" i="2"/>
  <c r="V16" i="2"/>
  <c r="U15" i="2"/>
  <c r="T15" i="2"/>
  <c r="V15" i="2"/>
  <c r="U14" i="2"/>
  <c r="T14" i="2"/>
  <c r="V14" i="2"/>
  <c r="U13" i="2"/>
  <c r="T13" i="2"/>
  <c r="V13" i="2"/>
  <c r="T12" i="2"/>
  <c r="S20" i="2"/>
  <c r="R20" i="2"/>
  <c r="Q20" i="2"/>
  <c r="P20" i="2"/>
  <c r="O20" i="2"/>
  <c r="N20" i="2"/>
  <c r="Y18" i="2"/>
  <c r="Y14" i="2"/>
  <c r="Y13" i="2"/>
  <c r="M20" i="2"/>
  <c r="J20" i="2"/>
  <c r="F20" i="2"/>
  <c r="G20" i="2"/>
  <c r="C20" i="2"/>
  <c r="D20" i="2"/>
  <c r="K20" i="2"/>
  <c r="H20" i="2"/>
  <c r="E20" i="2"/>
  <c r="B20" i="2"/>
  <c r="X11" i="2"/>
  <c r="AB16" i="2"/>
  <c r="AH16" i="2"/>
  <c r="AK14" i="2"/>
  <c r="AQ16" i="2"/>
  <c r="AT14" i="2"/>
  <c r="AW12" i="2"/>
  <c r="Y17" i="2"/>
  <c r="AE15" i="2"/>
  <c r="AN13" i="2"/>
  <c r="AN15" i="2"/>
  <c r="AQ15" i="2"/>
  <c r="AW13" i="2"/>
  <c r="AE8" i="2"/>
  <c r="AK8" i="2"/>
  <c r="AQ14" i="2"/>
  <c r="AT8" i="2"/>
  <c r="AZ16" i="2"/>
  <c r="AY21" i="5"/>
  <c r="CX21" i="5"/>
  <c r="EX20" i="5"/>
  <c r="GV21" i="5"/>
  <c r="GE21" i="5"/>
  <c r="HM21" i="5"/>
  <c r="DP20" i="5"/>
  <c r="DO21" i="5"/>
  <c r="CG21" i="5"/>
  <c r="BP21" i="5"/>
  <c r="Q21" i="5"/>
  <c r="Y11" i="2"/>
  <c r="AB17" i="2"/>
  <c r="AB19" i="2"/>
  <c r="AE9" i="2"/>
  <c r="AP20" i="2"/>
  <c r="BC18" i="2"/>
  <c r="BF10" i="2"/>
  <c r="BF12" i="2"/>
  <c r="BF14" i="2"/>
  <c r="BF18" i="2"/>
  <c r="BI8" i="2"/>
  <c r="BI10" i="2"/>
  <c r="BI12" i="2"/>
  <c r="BI15" i="2"/>
  <c r="BI17" i="2"/>
  <c r="BI19" i="2"/>
  <c r="BH20" i="2"/>
  <c r="BL15" i="2"/>
  <c r="BL17" i="2"/>
  <c r="BL19" i="2"/>
  <c r="AB18" i="2"/>
  <c r="AE10" i="2"/>
  <c r="AE12" i="2"/>
  <c r="AE14" i="2"/>
  <c r="AE18" i="2"/>
  <c r="AH10" i="2"/>
  <c r="AH12" i="2"/>
  <c r="AH14" i="2"/>
  <c r="AH18" i="2"/>
  <c r="AK10" i="2"/>
  <c r="AQ17" i="2"/>
  <c r="AQ19" i="2"/>
  <c r="AT9" i="2"/>
  <c r="AT11" i="2"/>
  <c r="AT13" i="2"/>
  <c r="AW14" i="2"/>
  <c r="AW18" i="2"/>
  <c r="AZ10" i="2"/>
  <c r="AZ12" i="2"/>
  <c r="BC17" i="2"/>
  <c r="BC19" i="2"/>
  <c r="BF9" i="2"/>
  <c r="BF11" i="2"/>
  <c r="BF13" i="2"/>
  <c r="BF15" i="2"/>
  <c r="BF17" i="2"/>
  <c r="BF19" i="2"/>
  <c r="BI9" i="2"/>
  <c r="BI11" i="2"/>
  <c r="BI18" i="2"/>
  <c r="BL10" i="2"/>
  <c r="BL12" i="2"/>
  <c r="AU20" i="2"/>
  <c r="Z20" i="2"/>
  <c r="AB15" i="2"/>
  <c r="AE16" i="2"/>
  <c r="AH15" i="2"/>
  <c r="AB8" i="2"/>
  <c r="AB10" i="2"/>
  <c r="AB20" i="2"/>
  <c r="AC20" i="2"/>
  <c r="AI20" i="2"/>
  <c r="AK15" i="2"/>
  <c r="AT15" i="2"/>
  <c r="AW16" i="2"/>
  <c r="AZ8" i="2"/>
  <c r="BA20" i="2"/>
  <c r="BC15" i="2"/>
  <c r="BF16" i="2"/>
  <c r="BL16" i="2"/>
  <c r="AW9" i="2"/>
  <c r="BD20" i="2"/>
  <c r="AF20" i="2"/>
  <c r="AK16" i="2"/>
  <c r="AQ13" i="2"/>
  <c r="AT16" i="2"/>
  <c r="AW8" i="2"/>
  <c r="BC16" i="2"/>
  <c r="BF8" i="2"/>
  <c r="BI16" i="2"/>
  <c r="BL8" i="2"/>
  <c r="BJ20" i="2"/>
  <c r="BK20" i="2"/>
  <c r="BI20" i="2"/>
  <c r="BG20" i="2"/>
  <c r="BE20" i="2"/>
  <c r="BC12" i="2"/>
  <c r="BB20" i="2"/>
  <c r="AY20" i="2"/>
  <c r="AX20" i="2"/>
  <c r="AV20" i="2"/>
  <c r="AR20" i="2"/>
  <c r="AS20" i="2"/>
  <c r="AO20" i="2"/>
  <c r="AN8" i="2"/>
  <c r="AN20" i="2"/>
  <c r="AK12" i="2"/>
  <c r="AJ20" i="2"/>
  <c r="AH8" i="2"/>
  <c r="AA20" i="2"/>
  <c r="AD20" i="2"/>
  <c r="X20" i="2"/>
  <c r="Y20" i="2"/>
  <c r="W20" i="2"/>
  <c r="U20" i="2"/>
  <c r="V12" i="2"/>
  <c r="V20" i="2"/>
  <c r="T20" i="2"/>
  <c r="BL20" i="2"/>
  <c r="BF20" i="2"/>
  <c r="AE20" i="2"/>
  <c r="AH20" i="2"/>
  <c r="AT20" i="2"/>
  <c r="AQ20" i="2"/>
  <c r="AW20" i="2"/>
  <c r="AZ20" i="2"/>
  <c r="BC20" i="2"/>
  <c r="AK20" i="2"/>
  <c r="C41" i="8"/>
  <c r="G41" i="8"/>
</calcChain>
</file>

<file path=xl/sharedStrings.xml><?xml version="1.0" encoding="utf-8"?>
<sst xmlns="http://schemas.openxmlformats.org/spreadsheetml/2006/main" count="803" uniqueCount="107">
  <si>
    <t>Village District of Eidelweiss</t>
  </si>
  <si>
    <t>Month</t>
  </si>
  <si>
    <t>January</t>
  </si>
  <si>
    <t>February</t>
  </si>
  <si>
    <t>March</t>
  </si>
  <si>
    <t>April</t>
  </si>
  <si>
    <t>May</t>
  </si>
  <si>
    <t>June</t>
  </si>
  <si>
    <t>July</t>
  </si>
  <si>
    <t>August</t>
  </si>
  <si>
    <t>September</t>
  </si>
  <si>
    <t>October</t>
  </si>
  <si>
    <t>November</t>
  </si>
  <si>
    <t>December</t>
  </si>
  <si>
    <t>Total</t>
  </si>
  <si>
    <t>MB</t>
  </si>
  <si>
    <t>Date</t>
  </si>
  <si>
    <t>DoM</t>
  </si>
  <si>
    <t>Week Day</t>
  </si>
  <si>
    <t>DPW</t>
  </si>
  <si>
    <t>MB 1</t>
  </si>
  <si>
    <t>MB 2</t>
  </si>
  <si>
    <t>MB Total</t>
  </si>
  <si>
    <t>Comments</t>
  </si>
  <si>
    <t>MB offline</t>
  </si>
  <si>
    <t>Power Failure/no read</t>
  </si>
  <si>
    <t>no read DPW</t>
  </si>
  <si>
    <t>SCADA reset/main break E Dr</t>
  </si>
  <si>
    <t>Muddy Beach</t>
  </si>
  <si>
    <t>The table below summarises the total water consumption for the VDOE.  This includes all water pumped from all VDOE wells.</t>
  </si>
  <si>
    <t>Consumption Summary</t>
  </si>
  <si>
    <t>The table below breaks down the eltricity consumption information</t>
  </si>
  <si>
    <t>Electricity Information</t>
  </si>
  <si>
    <t>Summit</t>
  </si>
  <si>
    <t>Chocorua</t>
  </si>
  <si>
    <t>Muddy</t>
  </si>
  <si>
    <t>Oak</t>
  </si>
  <si>
    <t>Reinach</t>
  </si>
  <si>
    <t>Jungfrau</t>
  </si>
  <si>
    <t>Bill</t>
  </si>
  <si>
    <t>Usage</t>
  </si>
  <si>
    <t>Cost</t>
  </si>
  <si>
    <t>Total (kWh)</t>
  </si>
  <si>
    <t>Price / kWh</t>
  </si>
  <si>
    <t>$</t>
  </si>
  <si>
    <t>kWh</t>
  </si>
  <si>
    <t>$ / kWh</t>
  </si>
  <si>
    <t>Water system consumption and utility information</t>
  </si>
  <si>
    <t>Template version:</t>
  </si>
  <si>
    <t>3.0</t>
  </si>
  <si>
    <t>Date issued:</t>
  </si>
  <si>
    <t>Version</t>
  </si>
  <si>
    <t>Changed By</t>
  </si>
  <si>
    <t>Summary of changes</t>
  </si>
  <si>
    <t>1.0</t>
  </si>
  <si>
    <t>A. Harteveldt</t>
  </si>
  <si>
    <t>Original version creation</t>
  </si>
  <si>
    <t>2.0</t>
  </si>
  <si>
    <t>Updated formatting and few small change requests.</t>
  </si>
  <si>
    <t>Added electrical cost and usage information.</t>
  </si>
  <si>
    <t>Overview</t>
  </si>
  <si>
    <t>This document is intended to provide monthly information relating to the VDOE water system.  Residents have an interest in understanding the usage and other associated data and as such the VDOE publishes this information on a monthly basis.
Any issues, concerns or requests for additional data should be directed to the VDOE via email:  office@vdoe-nh.org</t>
  </si>
  <si>
    <t>MB no read</t>
  </si>
  <si>
    <t>3.1</t>
  </si>
  <si>
    <t>Added older data for Muddy Beach consumption</t>
  </si>
  <si>
    <t xml:space="preserve">MB off line </t>
  </si>
  <si>
    <t xml:space="preserve">MB On </t>
  </si>
  <si>
    <t>No read DPW</t>
  </si>
  <si>
    <t>No Read</t>
  </si>
  <si>
    <t xml:space="preserve"> </t>
  </si>
  <si>
    <t xml:space="preserve">MB Averaged </t>
  </si>
  <si>
    <t>from Water</t>
  </si>
  <si>
    <t>Monitor's sheets</t>
  </si>
  <si>
    <t>for month</t>
  </si>
  <si>
    <t>No direct read</t>
  </si>
  <si>
    <t>from MB</t>
  </si>
  <si>
    <t>MB averaged</t>
  </si>
  <si>
    <t>from station sheets</t>
  </si>
  <si>
    <t xml:space="preserve">MB on line </t>
  </si>
  <si>
    <t>MB Check Valve Fail</t>
  </si>
  <si>
    <t>Reinach Tank Work</t>
  </si>
  <si>
    <t>Reinach On Line</t>
  </si>
  <si>
    <t>No read dpw</t>
  </si>
  <si>
    <t>RTU Fail</t>
  </si>
  <si>
    <t>MB Cut off</t>
  </si>
  <si>
    <t>no read</t>
  </si>
  <si>
    <t xml:space="preserve">*avg of weekend reads; </t>
  </si>
  <si>
    <t>no data on SCADA</t>
  </si>
  <si>
    <t>MB well #2</t>
  </si>
  <si>
    <t xml:space="preserve">off </t>
  </si>
  <si>
    <t>Oak Ridge main break</t>
  </si>
  <si>
    <t>Tel:  603-367-9022</t>
  </si>
  <si>
    <t>Year</t>
  </si>
  <si>
    <t>3.2</t>
  </si>
  <si>
    <t>Added monthly report</t>
  </si>
  <si>
    <t xml:space="preserve">No Read </t>
  </si>
  <si>
    <t xml:space="preserve">August </t>
  </si>
  <si>
    <t>WED</t>
  </si>
  <si>
    <t>THURS</t>
  </si>
  <si>
    <t>FRI</t>
  </si>
  <si>
    <t>SAT</t>
  </si>
  <si>
    <t>SUN</t>
  </si>
  <si>
    <t>MON</t>
  </si>
  <si>
    <t>TUES</t>
  </si>
  <si>
    <t xml:space="preserve">1680 Conway Road Box 1027           </t>
  </si>
  <si>
    <t>Madison NH 03849</t>
  </si>
  <si>
    <t xml:space="preserve">MB offline for second booster pump installation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</si>
</sst>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164" formatCode="[$$-409]#,##0.00;[Red]&quot;-&quot;[$$-409]#,##0.00"/>
    <numFmt numFmtId="165" formatCode="ddd"/>
    <numFmt numFmtId="166" formatCode="&quot;$&quot;#,##0"/>
    <numFmt numFmtId="167" formatCode="&quot;$&quot;#,##0.00"/>
  </numFmts>
  <fonts count="17" x14ac:knownFonts="1">
    <font>
      <sz val="11"/>
      <color theme="1"/>
      <name val="Calibri"/>
      <family val="2"/>
      <scheme val="minor"/>
    </font>
    <font>
      <b/>
      <sz val="11"/>
      <color theme="1"/>
      <name val="Calibri"/>
      <family val="2"/>
      <scheme val="minor"/>
    </font>
    <font>
      <sz val="18"/>
      <color theme="1"/>
      <name val="Calibri"/>
      <family val="2"/>
      <scheme val="minor"/>
    </font>
    <font>
      <sz val="10"/>
      <name val="Arial"/>
      <family val="2"/>
    </font>
    <font>
      <sz val="11"/>
      <color indexed="8"/>
      <name val="Arial"/>
      <family val="2"/>
    </font>
    <font>
      <sz val="11"/>
      <name val="Arial"/>
      <family val="2"/>
    </font>
    <font>
      <sz val="11"/>
      <color rgb="FF000000"/>
      <name val="Arial"/>
      <family val="2"/>
    </font>
    <font>
      <b/>
      <i/>
      <sz val="16"/>
      <color rgb="FF000000"/>
      <name val="Arial"/>
      <family val="2"/>
    </font>
    <font>
      <b/>
      <i/>
      <u/>
      <sz val="11"/>
      <color rgb="FF000000"/>
      <name val="Arial"/>
      <family val="2"/>
    </font>
    <font>
      <b/>
      <sz val="11"/>
      <color rgb="FF000000"/>
      <name val="Arial"/>
      <family val="2"/>
    </font>
    <font>
      <b/>
      <sz val="11"/>
      <name val="Calibri"/>
      <family val="2"/>
      <scheme val="minor"/>
    </font>
    <font>
      <sz val="11"/>
      <color indexed="8"/>
      <name val="Calibri"/>
      <family val="2"/>
      <scheme val="minor"/>
    </font>
    <font>
      <sz val="11"/>
      <name val="Calibri"/>
      <family val="2"/>
      <scheme val="minor"/>
    </font>
    <font>
      <sz val="11"/>
      <color theme="1"/>
      <name val="Arial"/>
      <family val="2"/>
    </font>
    <font>
      <b/>
      <sz val="11"/>
      <name val="Arial"/>
      <family val="2"/>
    </font>
    <font>
      <sz val="10"/>
      <name val="Arial"/>
      <family val="2"/>
    </font>
    <font>
      <b/>
      <sz val="18"/>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450666829432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9">
    <xf numFmtId="0" fontId="0" fillId="0" borderId="0"/>
    <xf numFmtId="0" fontId="3" fillId="0" borderId="0"/>
    <xf numFmtId="0" fontId="4" fillId="0" borderId="0"/>
    <xf numFmtId="0" fontId="6" fillId="0" borderId="0"/>
    <xf numFmtId="0" fontId="7" fillId="0" borderId="0" applyNumberFormat="0" applyBorder="0" applyProtection="0">
      <alignment horizontal="center"/>
    </xf>
    <xf numFmtId="0" fontId="7" fillId="0" borderId="0" applyNumberFormat="0" applyBorder="0" applyProtection="0">
      <alignment horizontal="center" textRotation="90"/>
    </xf>
    <xf numFmtId="0" fontId="8" fillId="0" borderId="0" applyNumberFormat="0" applyBorder="0" applyProtection="0"/>
    <xf numFmtId="164" fontId="8" fillId="0" borderId="0" applyBorder="0" applyProtection="0"/>
    <xf numFmtId="0" fontId="15" fillId="0" borderId="0"/>
  </cellStyleXfs>
  <cellXfs count="179">
    <xf numFmtId="0" fontId="0" fillId="0" borderId="0" xfId="0"/>
    <xf numFmtId="0" fontId="0" fillId="2" borderId="0" xfId="0" applyFill="1"/>
    <xf numFmtId="0" fontId="2" fillId="2" borderId="0" xfId="0" applyFont="1" applyFill="1"/>
    <xf numFmtId="0" fontId="6" fillId="0" borderId="0" xfId="3"/>
    <xf numFmtId="0" fontId="9" fillId="2" borderId="0" xfId="3" applyFont="1" applyFill="1" applyAlignment="1">
      <alignment horizontal="center"/>
    </xf>
    <xf numFmtId="0" fontId="9" fillId="2" borderId="0" xfId="3" applyFont="1" applyFill="1" applyAlignment="1">
      <alignment horizontal="left"/>
    </xf>
    <xf numFmtId="3" fontId="6" fillId="2" borderId="0" xfId="3" applyNumberFormat="1" applyFill="1" applyAlignment="1">
      <alignment horizontal="center"/>
    </xf>
    <xf numFmtId="0" fontId="9" fillId="2" borderId="0" xfId="3" applyFont="1" applyFill="1" applyAlignment="1">
      <alignment wrapText="1"/>
    </xf>
    <xf numFmtId="14" fontId="6" fillId="2" borderId="0" xfId="3" applyNumberFormat="1" applyFill="1" applyAlignment="1">
      <alignment horizontal="left"/>
    </xf>
    <xf numFmtId="3" fontId="5" fillId="2" borderId="0" xfId="1" applyNumberFormat="1" applyFont="1" applyFill="1" applyBorder="1"/>
    <xf numFmtId="49" fontId="1" fillId="2" borderId="0" xfId="0" applyNumberFormat="1" applyFont="1" applyFill="1" applyBorder="1"/>
    <xf numFmtId="0" fontId="0" fillId="2" borderId="0" xfId="0" applyFont="1" applyFill="1"/>
    <xf numFmtId="0" fontId="0" fillId="2" borderId="0" xfId="0" applyFont="1" applyFill="1" applyBorder="1" applyAlignment="1">
      <alignment horizontal="left"/>
    </xf>
    <xf numFmtId="0" fontId="0" fillId="2" borderId="0" xfId="0" applyFont="1" applyFill="1" applyBorder="1"/>
    <xf numFmtId="0" fontId="0" fillId="2" borderId="0" xfId="0" applyFont="1" applyFill="1" applyBorder="1" applyAlignment="1">
      <alignment horizontal="center"/>
    </xf>
    <xf numFmtId="49" fontId="10" fillId="2" borderId="0" xfId="1" applyNumberFormat="1" applyFont="1" applyFill="1" applyBorder="1" applyAlignment="1">
      <alignment horizontal="center"/>
    </xf>
    <xf numFmtId="0" fontId="10" fillId="2" borderId="0" xfId="1" applyFont="1" applyFill="1" applyBorder="1" applyAlignment="1">
      <alignment horizontal="center"/>
    </xf>
    <xf numFmtId="0" fontId="0" fillId="2" borderId="0" xfId="0" applyFont="1" applyFill="1" applyBorder="1" applyAlignment="1">
      <alignment horizontal="center" vertical="center" wrapText="1"/>
    </xf>
    <xf numFmtId="3" fontId="10" fillId="2" borderId="0" xfId="1" applyNumberFormat="1" applyFont="1" applyFill="1" applyBorder="1" applyAlignment="1">
      <alignment horizontal="center"/>
    </xf>
    <xf numFmtId="3" fontId="11" fillId="2" borderId="0" xfId="2" applyNumberFormat="1" applyFont="1" applyFill="1" applyBorder="1" applyAlignment="1">
      <alignment horizontal="center"/>
    </xf>
    <xf numFmtId="3" fontId="11" fillId="2" borderId="4" xfId="2" applyNumberFormat="1" applyFont="1" applyFill="1" applyBorder="1" applyAlignment="1">
      <alignment horizontal="center"/>
    </xf>
    <xf numFmtId="14" fontId="0" fillId="2" borderId="0" xfId="0" applyNumberFormat="1" applyFont="1" applyFill="1" applyBorder="1"/>
    <xf numFmtId="3" fontId="12" fillId="2" borderId="0" xfId="1" applyNumberFormat="1" applyFont="1" applyFill="1" applyBorder="1" applyAlignment="1">
      <alignment horizontal="center"/>
    </xf>
    <xf numFmtId="0" fontId="0" fillId="2" borderId="0" xfId="0" applyFont="1" applyFill="1" applyAlignment="1">
      <alignment horizontal="center"/>
    </xf>
    <xf numFmtId="0" fontId="6" fillId="2" borderId="0" xfId="3" applyFill="1" applyBorder="1" applyAlignment="1">
      <alignment horizontal="center"/>
    </xf>
    <xf numFmtId="0" fontId="0" fillId="2" borderId="0" xfId="0" applyFont="1" applyFill="1" applyAlignment="1">
      <alignment horizontal="left"/>
    </xf>
    <xf numFmtId="0" fontId="2" fillId="2" borderId="0" xfId="0" applyFont="1" applyFill="1" applyAlignment="1">
      <alignment horizontal="left"/>
    </xf>
    <xf numFmtId="3" fontId="6" fillId="0" borderId="0" xfId="3" applyNumberFormat="1" applyFont="1" applyAlignment="1">
      <alignment horizontal="center"/>
    </xf>
    <xf numFmtId="3" fontId="6" fillId="2" borderId="0" xfId="3" applyNumberFormat="1" applyFont="1" applyFill="1" applyAlignment="1"/>
    <xf numFmtId="3" fontId="9" fillId="2" borderId="0" xfId="3" applyNumberFormat="1" applyFont="1" applyFill="1" applyAlignment="1"/>
    <xf numFmtId="3" fontId="6" fillId="0" borderId="0" xfId="3" applyNumberFormat="1" applyFont="1" applyAlignment="1"/>
    <xf numFmtId="3" fontId="13" fillId="0" borderId="0" xfId="0" applyNumberFormat="1" applyFont="1" applyAlignment="1"/>
    <xf numFmtId="3" fontId="13" fillId="0" borderId="0" xfId="0" applyNumberFormat="1" applyFont="1" applyAlignment="1">
      <alignment horizontal="center"/>
    </xf>
    <xf numFmtId="0" fontId="14" fillId="0" borderId="0" xfId="3" applyFont="1" applyFill="1" applyAlignment="1">
      <alignment wrapText="1"/>
    </xf>
    <xf numFmtId="0" fontId="5" fillId="2" borderId="0" xfId="3" applyFont="1" applyFill="1" applyAlignment="1">
      <alignment horizontal="left"/>
    </xf>
    <xf numFmtId="3" fontId="5" fillId="2" borderId="0" xfId="3" applyNumberFormat="1" applyFont="1" applyFill="1" applyAlignment="1"/>
    <xf numFmtId="3" fontId="14" fillId="2" borderId="0" xfId="3" applyNumberFormat="1" applyFont="1" applyFill="1" applyAlignment="1"/>
    <xf numFmtId="0" fontId="5" fillId="2" borderId="0" xfId="3" applyFont="1" applyFill="1" applyAlignment="1">
      <alignment wrapText="1"/>
    </xf>
    <xf numFmtId="0" fontId="12" fillId="2" borderId="0" xfId="0" applyFont="1" applyFill="1"/>
    <xf numFmtId="0" fontId="14" fillId="2" borderId="0" xfId="3" applyFont="1" applyFill="1" applyAlignment="1">
      <alignment horizontal="left"/>
    </xf>
    <xf numFmtId="3" fontId="14" fillId="2" borderId="0" xfId="3" applyNumberFormat="1" applyFont="1" applyFill="1" applyAlignment="1">
      <alignment horizontal="center"/>
    </xf>
    <xf numFmtId="0" fontId="14" fillId="2" borderId="0" xfId="3" applyFont="1" applyFill="1" applyAlignment="1">
      <alignment wrapText="1"/>
    </xf>
    <xf numFmtId="0" fontId="10" fillId="2" borderId="0" xfId="0" applyFont="1" applyFill="1"/>
    <xf numFmtId="167" fontId="6" fillId="2" borderId="0" xfId="3" applyNumberFormat="1" applyFill="1" applyAlignment="1">
      <alignment horizontal="center"/>
    </xf>
    <xf numFmtId="166" fontId="5" fillId="0" borderId="0" xfId="1" applyNumberFormat="1" applyFont="1" applyBorder="1"/>
    <xf numFmtId="0" fontId="14" fillId="2" borderId="0" xfId="8" applyFont="1" applyFill="1" applyBorder="1" applyAlignment="1">
      <alignment horizontal="center"/>
    </xf>
    <xf numFmtId="3" fontId="5" fillId="0" borderId="0" xfId="1" applyNumberFormat="1" applyFont="1" applyBorder="1"/>
    <xf numFmtId="166" fontId="5" fillId="2" borderId="0" xfId="1" applyNumberFormat="1" applyFont="1" applyFill="1" applyBorder="1"/>
    <xf numFmtId="0" fontId="10" fillId="2" borderId="0" xfId="8" applyFont="1" applyFill="1" applyBorder="1" applyAlignment="1">
      <alignment horizontal="center"/>
    </xf>
    <xf numFmtId="49" fontId="1" fillId="2" borderId="0" xfId="0" applyNumberFormat="1" applyFont="1" applyFill="1" applyBorder="1" applyAlignment="1"/>
    <xf numFmtId="3" fontId="0" fillId="3" borderId="0" xfId="0" applyNumberFormat="1" applyFill="1" applyAlignment="1">
      <alignment horizontal="center"/>
    </xf>
    <xf numFmtId="166" fontId="1" fillId="2" borderId="0" xfId="0" applyNumberFormat="1" applyFont="1" applyFill="1" applyAlignment="1">
      <alignment horizontal="center"/>
    </xf>
    <xf numFmtId="0" fontId="2" fillId="2" borderId="0" xfId="0" applyFont="1" applyFill="1" applyAlignment="1"/>
    <xf numFmtId="0" fontId="0" fillId="2" borderId="0" xfId="0" applyFill="1" applyAlignment="1"/>
    <xf numFmtId="49" fontId="10" fillId="2" borderId="4" xfId="1" applyNumberFormat="1" applyFont="1" applyFill="1" applyBorder="1" applyAlignment="1"/>
    <xf numFmtId="0" fontId="6" fillId="0" borderId="0" xfId="3" applyFill="1"/>
    <xf numFmtId="166" fontId="5" fillId="0" borderId="0" xfId="0" applyNumberFormat="1" applyFont="1" applyBorder="1"/>
    <xf numFmtId="166" fontId="5" fillId="0" borderId="0" xfId="0" applyNumberFormat="1" applyFont="1" applyFill="1" applyBorder="1"/>
    <xf numFmtId="3" fontId="5" fillId="0" borderId="0" xfId="1" applyNumberFormat="1" applyFont="1" applyFill="1" applyBorder="1"/>
    <xf numFmtId="49" fontId="10" fillId="2" borderId="4" xfId="1" applyNumberFormat="1" applyFont="1" applyFill="1" applyBorder="1" applyAlignment="1">
      <alignment horizontal="center"/>
    </xf>
    <xf numFmtId="166" fontId="0" fillId="3" borderId="0" xfId="0" applyNumberFormat="1" applyFill="1" applyAlignment="1">
      <alignment horizontal="center"/>
    </xf>
    <xf numFmtId="167" fontId="0" fillId="3" borderId="4" xfId="0" applyNumberFormat="1" applyFill="1" applyBorder="1" applyAlignment="1">
      <alignment horizontal="center"/>
    </xf>
    <xf numFmtId="49" fontId="0" fillId="2" borderId="0" xfId="0" applyNumberFormat="1" applyFill="1"/>
    <xf numFmtId="14" fontId="0" fillId="2" borderId="0" xfId="0" applyNumberFormat="1" applyFill="1"/>
    <xf numFmtId="0" fontId="1" fillId="2" borderId="0" xfId="0" applyFont="1" applyFill="1"/>
    <xf numFmtId="14" fontId="0" fillId="2" borderId="0" xfId="0" applyNumberFormat="1" applyFill="1" applyAlignment="1">
      <alignment horizontal="left"/>
    </xf>
    <xf numFmtId="49" fontId="1" fillId="2" borderId="0" xfId="0" applyNumberFormat="1" applyFont="1" applyFill="1"/>
    <xf numFmtId="3" fontId="5" fillId="2" borderId="0" xfId="3" applyNumberFormat="1" applyFont="1" applyFill="1" applyAlignment="1">
      <alignment horizontal="left"/>
    </xf>
    <xf numFmtId="3" fontId="14" fillId="2" borderId="0" xfId="8" applyNumberFormat="1" applyFont="1" applyFill="1" applyBorder="1" applyAlignment="1">
      <alignment horizontal="center"/>
    </xf>
    <xf numFmtId="3" fontId="0" fillId="0" borderId="0" xfId="0" applyNumberFormat="1" applyFill="1"/>
    <xf numFmtId="3" fontId="0" fillId="0" borderId="0" xfId="0" applyNumberFormat="1"/>
    <xf numFmtId="166" fontId="5" fillId="2" borderId="0" xfId="3" applyNumberFormat="1" applyFont="1" applyFill="1" applyAlignment="1">
      <alignment horizontal="left"/>
    </xf>
    <xf numFmtId="166" fontId="14" fillId="2" borderId="0" xfId="8" applyNumberFormat="1" applyFont="1" applyFill="1" applyBorder="1" applyAlignment="1">
      <alignment horizontal="center"/>
    </xf>
    <xf numFmtId="166" fontId="0" fillId="0" borderId="0" xfId="0" applyNumberFormat="1" applyFill="1"/>
    <xf numFmtId="166" fontId="5" fillId="2" borderId="0" xfId="3" applyNumberFormat="1" applyFont="1" applyFill="1" applyAlignment="1"/>
    <xf numFmtId="166" fontId="6" fillId="0" borderId="0" xfId="3" applyNumberFormat="1" applyFont="1" applyAlignment="1"/>
    <xf numFmtId="166" fontId="0" fillId="0" borderId="0" xfId="0" applyNumberFormat="1"/>
    <xf numFmtId="166" fontId="14" fillId="2" borderId="0" xfId="3" applyNumberFormat="1" applyFont="1" applyFill="1" applyAlignment="1"/>
    <xf numFmtId="166" fontId="6" fillId="0" borderId="0" xfId="3" applyNumberFormat="1" applyFill="1" applyAlignment="1"/>
    <xf numFmtId="3" fontId="6" fillId="0" borderId="0" xfId="3" applyNumberFormat="1" applyFill="1" applyAlignment="1"/>
    <xf numFmtId="3" fontId="9" fillId="2" borderId="0" xfId="3" applyNumberFormat="1" applyFont="1" applyFill="1" applyAlignment="1">
      <alignment horizontal="center"/>
    </xf>
    <xf numFmtId="14" fontId="6" fillId="2" borderId="0" xfId="3" applyNumberFormat="1" applyFont="1" applyFill="1" applyAlignment="1">
      <alignment horizontal="left"/>
    </xf>
    <xf numFmtId="0" fontId="6" fillId="2" borderId="0" xfId="3" applyFont="1" applyFill="1" applyAlignment="1">
      <alignment horizontal="center"/>
    </xf>
    <xf numFmtId="165" fontId="6" fillId="2" borderId="0" xfId="3" applyNumberFormat="1" applyFont="1" applyFill="1" applyAlignment="1">
      <alignment horizontal="center"/>
    </xf>
    <xf numFmtId="0" fontId="6" fillId="2" borderId="0" xfId="3" applyFont="1" applyFill="1" applyAlignment="1">
      <alignment wrapText="1"/>
    </xf>
    <xf numFmtId="0" fontId="6" fillId="2" borderId="0" xfId="3" applyFont="1" applyFill="1" applyAlignment="1">
      <alignment horizontal="left"/>
    </xf>
    <xf numFmtId="3" fontId="6" fillId="2" borderId="0" xfId="3" applyNumberFormat="1" applyFont="1" applyFill="1" applyAlignment="1">
      <alignment horizontal="center"/>
    </xf>
    <xf numFmtId="0" fontId="6" fillId="0" borderId="0" xfId="3" applyFont="1"/>
    <xf numFmtId="0" fontId="6" fillId="0" borderId="0" xfId="3" applyFont="1" applyAlignment="1">
      <alignment wrapText="1"/>
    </xf>
    <xf numFmtId="0" fontId="13" fillId="0" borderId="0" xfId="0" applyFont="1"/>
    <xf numFmtId="3" fontId="6" fillId="0" borderId="0" xfId="3" applyNumberFormat="1" applyFont="1"/>
    <xf numFmtId="3" fontId="13" fillId="0" borderId="0" xfId="0" applyNumberFormat="1" applyFont="1"/>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16" fillId="0" borderId="0" xfId="0" applyFont="1"/>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6" fillId="0" borderId="0" xfId="3"/>
    <xf numFmtId="0" fontId="0" fillId="0" borderId="5" xfId="0" applyBorder="1"/>
    <xf numFmtId="0" fontId="0" fillId="0" borderId="0" xfId="0" applyAlignment="1">
      <alignment horizontal="center"/>
    </xf>
    <xf numFmtId="0" fontId="1" fillId="0" borderId="0" xfId="0" applyFont="1" applyAlignment="1">
      <alignment horizontal="center"/>
    </xf>
    <xf numFmtId="14" fontId="0" fillId="0" borderId="0" xfId="0" applyNumberFormat="1"/>
    <xf numFmtId="165" fontId="0" fillId="0" borderId="0" xfId="0" applyNumberFormat="1" applyAlignment="1">
      <alignment horizontal="center"/>
    </xf>
    <xf numFmtId="0" fontId="1" fillId="0" borderId="5" xfId="0" applyFont="1" applyBorder="1"/>
    <xf numFmtId="3" fontId="1" fillId="0" borderId="5" xfId="0" applyNumberFormat="1" applyFont="1" applyBorder="1"/>
    <xf numFmtId="167" fontId="13" fillId="3" borderId="4" xfId="0" applyNumberFormat="1" applyFont="1" applyFill="1" applyBorder="1" applyAlignment="1"/>
    <xf numFmtId="0" fontId="13" fillId="2" borderId="0" xfId="0" applyFont="1" applyFill="1"/>
    <xf numFmtId="0" fontId="6" fillId="0" borderId="0" xfId="3" applyFont="1" applyAlignment="1"/>
    <xf numFmtId="0" fontId="13" fillId="0" borderId="0" xfId="0" applyFont="1" applyAlignment="1"/>
    <xf numFmtId="3" fontId="13" fillId="0" borderId="0" xfId="0" applyNumberFormat="1" applyFont="1" applyFill="1"/>
    <xf numFmtId="166" fontId="13" fillId="0" borderId="0" xfId="0" applyNumberFormat="1" applyFont="1" applyFill="1"/>
    <xf numFmtId="166" fontId="13" fillId="0" borderId="0" xfId="0" applyNumberFormat="1" applyFont="1"/>
    <xf numFmtId="166" fontId="6" fillId="0" borderId="0" xfId="3" applyNumberFormat="1" applyFont="1" applyAlignment="1">
      <alignment horizontal="right"/>
    </xf>
    <xf numFmtId="3" fontId="6" fillId="0" borderId="0" xfId="3" applyNumberFormat="1" applyFont="1" applyAlignment="1">
      <alignment horizontal="right"/>
    </xf>
    <xf numFmtId="166" fontId="13" fillId="0" borderId="0" xfId="0" applyNumberFormat="1" applyFont="1" applyFill="1" applyAlignment="1"/>
    <xf numFmtId="166" fontId="13" fillId="5" borderId="0" xfId="0" applyNumberFormat="1" applyFont="1" applyFill="1" applyAlignment="1"/>
    <xf numFmtId="3" fontId="13" fillId="5" borderId="0" xfId="0" applyNumberFormat="1" applyFont="1" applyFill="1" applyAlignment="1">
      <alignment horizontal="center"/>
    </xf>
    <xf numFmtId="3" fontId="13" fillId="0" borderId="0" xfId="0" applyNumberFormat="1" applyFont="1" applyFill="1" applyAlignment="1"/>
    <xf numFmtId="41" fontId="13" fillId="0" borderId="0" xfId="0" applyNumberFormat="1" applyFont="1"/>
    <xf numFmtId="0" fontId="0" fillId="2" borderId="0" xfId="0" applyFont="1" applyFill="1" applyBorder="1" applyAlignment="1">
      <alignment vertical="center" wrapText="1"/>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1" fillId="2" borderId="0" xfId="0" applyFont="1" applyFill="1" applyBorder="1" applyAlignment="1">
      <alignment horizontal="center"/>
    </xf>
    <xf numFmtId="0" fontId="1" fillId="2" borderId="4" xfId="0" applyFont="1" applyFill="1" applyBorder="1" applyAlignment="1">
      <alignment horizontal="center"/>
    </xf>
    <xf numFmtId="0" fontId="10" fillId="2" borderId="0" xfId="8" applyFont="1" applyFill="1" applyBorder="1" applyAlignment="1">
      <alignment horizontal="center"/>
    </xf>
    <xf numFmtId="49" fontId="10" fillId="2" borderId="0" xfId="1" applyNumberFormat="1" applyFont="1" applyFill="1" applyBorder="1" applyAlignment="1">
      <alignment horizontal="center"/>
    </xf>
    <xf numFmtId="0" fontId="0" fillId="4" borderId="1" xfId="0" applyFont="1" applyFill="1" applyBorder="1" applyAlignment="1">
      <alignment vertical="center" wrapText="1"/>
    </xf>
    <xf numFmtId="0" fontId="0" fillId="4" borderId="2" xfId="0" applyFont="1" applyFill="1" applyBorder="1" applyAlignment="1">
      <alignment vertical="center" wrapText="1"/>
    </xf>
    <xf numFmtId="0" fontId="0" fillId="4" borderId="3" xfId="0" applyFont="1" applyFill="1" applyBorder="1" applyAlignment="1">
      <alignment vertical="center" wrapText="1"/>
    </xf>
    <xf numFmtId="0" fontId="0" fillId="4"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0" borderId="0" xfId="0" applyAlignment="1">
      <alignment horizontal="center" vertical="center" wrapText="1"/>
    </xf>
    <xf numFmtId="3" fontId="9" fillId="2" borderId="0" xfId="3" applyNumberFormat="1" applyFont="1" applyFill="1" applyAlignment="1">
      <alignment horizontal="center"/>
    </xf>
    <xf numFmtId="0" fontId="14" fillId="2" borderId="0" xfId="8" applyFont="1" applyFill="1" applyBorder="1" applyAlignment="1">
      <alignment horizontal="center"/>
    </xf>
  </cellXfs>
  <cellStyles count="9">
    <cellStyle name="Excel Built-in Normal" xfId="2" xr:uid="{00000000-0005-0000-0000-00002F000000}"/>
    <cellStyle name="Heading" xfId="4" xr:uid="{00000000-0005-0000-0000-000000000000}"/>
    <cellStyle name="Heading1" xfId="5" xr:uid="{00000000-0005-0000-0000-000001000000}"/>
    <cellStyle name="Normal" xfId="0" builtinId="0"/>
    <cellStyle name="Normal 2" xfId="1" xr:uid="{00000000-0005-0000-0000-000030000000}"/>
    <cellStyle name="Normal 3" xfId="3" xr:uid="{00000000-0005-0000-0000-000033000000}"/>
    <cellStyle name="Normal 4" xfId="8" xr:uid="{00000000-0005-0000-0000-000036000000}"/>
    <cellStyle name="Result" xfId="6" xr:uid="{00000000-0005-0000-0000-000003000000}"/>
    <cellStyle name="Result2" xfId="7"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rPr>
              <a:t>Cost per kWh of electricity per month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lineChart>
        <c:grouping val="standard"/>
        <c:varyColors val="0"/>
        <c:ser>
          <c:idx val="0"/>
          <c:order val="0"/>
          <c:tx>
            <c:v>2017</c:v>
          </c:tx>
          <c:spPr>
            <a:ln w="12700" cap="rnd">
              <a:solidFill>
                <a:schemeClr val="accent1"/>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Summary'!$R$9:$R$20</c:f>
              <c:numCache>
                <c:formatCode>"$"#,##0.00</c:formatCode>
                <c:ptCount val="12"/>
                <c:pt idx="0">
                  <c:v>0.15144511305616343</c:v>
                </c:pt>
                <c:pt idx="1">
                  <c:v>0.16735513455926629</c:v>
                </c:pt>
                <c:pt idx="2">
                  <c:v>0.18839784029553852</c:v>
                </c:pt>
                <c:pt idx="3">
                  <c:v>0.19384575688073394</c:v>
                </c:pt>
                <c:pt idx="4">
                  <c:v>0.1703000473260767</c:v>
                </c:pt>
                <c:pt idx="5">
                  <c:v>0.2416805983282006</c:v>
                </c:pt>
                <c:pt idx="6">
                  <c:v>0.12714057188562289</c:v>
                </c:pt>
                <c:pt idx="7">
                  <c:v>0.15564059761288707</c:v>
                </c:pt>
                <c:pt idx="8">
                  <c:v>0.15963084904719144</c:v>
                </c:pt>
                <c:pt idx="9">
                  <c:v>0.17084141232794736</c:v>
                </c:pt>
                <c:pt idx="10">
                  <c:v>0.20688916634652324</c:v>
                </c:pt>
                <c:pt idx="11">
                  <c:v>0.19835358682869464</c:v>
                </c:pt>
              </c:numCache>
            </c:numRef>
          </c:val>
          <c:smooth val="0"/>
          <c:extLst>
            <c:ext xmlns:c16="http://schemas.microsoft.com/office/drawing/2014/chart" uri="{C3380CC4-5D6E-409C-BE32-E72D297353CC}">
              <c16:uniqueId val="{00000000-0D22-4820-9E75-FF0CBAE9AFAA}"/>
            </c:ext>
          </c:extLst>
        </c:ser>
        <c:ser>
          <c:idx val="1"/>
          <c:order val="1"/>
          <c:tx>
            <c:v>2018</c:v>
          </c:tx>
          <c:spPr>
            <a:ln w="12700" cap="rnd">
              <a:solidFill>
                <a:schemeClr val="accent2"/>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Summary'!$AI$9:$AI$20</c:f>
              <c:numCache>
                <c:formatCode>"$"#,##0.00</c:formatCode>
                <c:ptCount val="12"/>
                <c:pt idx="0">
                  <c:v>0.18719359089963242</c:v>
                </c:pt>
                <c:pt idx="1">
                  <c:v>0.18611909800773552</c:v>
                </c:pt>
                <c:pt idx="2">
                  <c:v>0.20292053945689811</c:v>
                </c:pt>
                <c:pt idx="3">
                  <c:v>0.18743802469135804</c:v>
                </c:pt>
                <c:pt idx="4">
                  <c:v>0.32450321371183716</c:v>
                </c:pt>
                <c:pt idx="5">
                  <c:v>0.19518996131336178</c:v>
                </c:pt>
                <c:pt idx="6">
                  <c:v>0.19288660755949602</c:v>
                </c:pt>
                <c:pt idx="7">
                  <c:v>0.20418723981024303</c:v>
                </c:pt>
                <c:pt idx="8">
                  <c:v>0.22041510845175766</c:v>
                </c:pt>
                <c:pt idx="9">
                  <c:v>0.21447269425346996</c:v>
                </c:pt>
                <c:pt idx="10">
                  <c:v>0.24349526752945722</c:v>
                </c:pt>
                <c:pt idx="11">
                  <c:v>0</c:v>
                </c:pt>
              </c:numCache>
            </c:numRef>
          </c:val>
          <c:smooth val="0"/>
          <c:extLst>
            <c:ext xmlns:c16="http://schemas.microsoft.com/office/drawing/2014/chart" uri="{C3380CC4-5D6E-409C-BE32-E72D297353CC}">
              <c16:uniqueId val="{00000001-0D22-4820-9E75-FF0CBAE9AFAA}"/>
            </c:ext>
          </c:extLst>
        </c:ser>
        <c:ser>
          <c:idx val="2"/>
          <c:order val="2"/>
          <c:tx>
            <c:v>2019</c:v>
          </c:tx>
          <c:spPr>
            <a:ln w="12700" cap="rnd">
              <a:solidFill>
                <a:schemeClr val="accent3"/>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Summary'!$AZ$9:$AZ$20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D22-4820-9E75-FF0CBAE9AFAA}"/>
            </c:ext>
          </c:extLst>
        </c:ser>
        <c:ser>
          <c:idx val="3"/>
          <c:order val="3"/>
          <c:tx>
            <c:v>2020</c:v>
          </c:tx>
          <c:spPr>
            <a:ln w="12700" cap="rnd">
              <a:solidFill>
                <a:schemeClr val="accent4"/>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Summary'!$BQ$9:$BQ$20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0D22-4820-9E75-FF0CBAE9AFAA}"/>
            </c:ext>
          </c:extLst>
        </c:ser>
        <c:ser>
          <c:idx val="4"/>
          <c:order val="4"/>
          <c:tx>
            <c:v>2021</c:v>
          </c:tx>
          <c:spPr>
            <a:ln w="12700" cap="rnd">
              <a:solidFill>
                <a:schemeClr val="accent5"/>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Summary'!$CH$9:$CH$20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0D22-4820-9E75-FF0CBAE9AFAA}"/>
            </c:ext>
          </c:extLst>
        </c:ser>
        <c:ser>
          <c:idx val="5"/>
          <c:order val="5"/>
          <c:tx>
            <c:v>2022</c:v>
          </c:tx>
          <c:spPr>
            <a:ln w="12700" cap="rnd">
              <a:solidFill>
                <a:schemeClr val="accent6"/>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Summary'!$CY$9:$CY$20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0D22-4820-9E75-FF0CBAE9AFAA}"/>
            </c:ext>
          </c:extLst>
        </c:ser>
        <c:ser>
          <c:idx val="6"/>
          <c:order val="6"/>
          <c:tx>
            <c:v>2023</c:v>
          </c:tx>
          <c:spPr>
            <a:ln w="12700" cap="rnd">
              <a:solidFill>
                <a:schemeClr val="accent1">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Summary'!$DP$9:$DP$20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0D22-4820-9E75-FF0CBAE9AFAA}"/>
            </c:ext>
          </c:extLst>
        </c:ser>
        <c:ser>
          <c:idx val="7"/>
          <c:order val="7"/>
          <c:tx>
            <c:v>2024</c:v>
          </c:tx>
          <c:spPr>
            <a:ln w="12700" cap="rnd">
              <a:solidFill>
                <a:schemeClr val="accent2">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Summary'!$EG$9:$EG$20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7-0D22-4820-9E75-FF0CBAE9AFAA}"/>
            </c:ext>
          </c:extLst>
        </c:ser>
        <c:ser>
          <c:idx val="8"/>
          <c:order val="8"/>
          <c:tx>
            <c:v>2025</c:v>
          </c:tx>
          <c:spPr>
            <a:ln w="12700" cap="rnd">
              <a:solidFill>
                <a:schemeClr val="accent3">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Summary'!$EX$9:$EX$20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8-0D22-4820-9E75-FF0CBAE9AFAA}"/>
            </c:ext>
          </c:extLst>
        </c:ser>
        <c:ser>
          <c:idx val="9"/>
          <c:order val="9"/>
          <c:tx>
            <c:v>2026</c:v>
          </c:tx>
          <c:spPr>
            <a:ln w="12700" cap="rnd">
              <a:solidFill>
                <a:schemeClr val="accent4">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Summary'!$FO$9:$FO$20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0D22-4820-9E75-FF0CBAE9AFAA}"/>
            </c:ext>
          </c:extLst>
        </c:ser>
        <c:ser>
          <c:idx val="10"/>
          <c:order val="10"/>
          <c:tx>
            <c:v>2027</c:v>
          </c:tx>
          <c:spPr>
            <a:ln w="12700" cap="rnd">
              <a:solidFill>
                <a:schemeClr val="accent5">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Summary'!$GF$9:$GF$20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0D22-4820-9E75-FF0CBAE9AFAA}"/>
            </c:ext>
          </c:extLst>
        </c:ser>
        <c:ser>
          <c:idx val="11"/>
          <c:order val="11"/>
          <c:tx>
            <c:v>2028</c:v>
          </c:tx>
          <c:spPr>
            <a:ln w="12700" cap="rnd">
              <a:solidFill>
                <a:schemeClr val="accent6">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Summary'!$GW$9:$GW$20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0D22-4820-9E75-FF0CBAE9AFAA}"/>
            </c:ext>
          </c:extLst>
        </c:ser>
        <c:ser>
          <c:idx val="12"/>
          <c:order val="12"/>
          <c:tx>
            <c:v>2029</c:v>
          </c:tx>
          <c:spPr>
            <a:ln w="12700" cap="rnd">
              <a:solidFill>
                <a:schemeClr val="accent1">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Summary'!$HN$9:$HN$20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0D22-4820-9E75-FF0CBAE9AFAA}"/>
            </c:ext>
          </c:extLst>
        </c:ser>
        <c:ser>
          <c:idx val="13"/>
          <c:order val="13"/>
          <c:tx>
            <c:v>2030</c:v>
          </c:tx>
          <c:spPr>
            <a:ln w="12700" cap="rnd">
              <a:solidFill>
                <a:schemeClr val="accent2">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Summary'!$IE$9:$IE$20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D-0D22-4820-9E75-FF0CBAE9AFAA}"/>
            </c:ext>
          </c:extLst>
        </c:ser>
        <c:ser>
          <c:idx val="14"/>
          <c:order val="14"/>
          <c:tx>
            <c:v>2031</c:v>
          </c:tx>
          <c:spPr>
            <a:ln w="12700" cap="rnd">
              <a:solidFill>
                <a:schemeClr val="accent3">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Summary'!$IV$9:$IV$20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0D22-4820-9E75-FF0CBAE9AFAA}"/>
            </c:ext>
          </c:extLst>
        </c:ser>
        <c:dLbls>
          <c:showLegendKey val="0"/>
          <c:showVal val="0"/>
          <c:showCatName val="0"/>
          <c:showSerName val="0"/>
          <c:showPercent val="0"/>
          <c:showBubbleSize val="0"/>
        </c:dLbls>
        <c:smooth val="0"/>
        <c:axId val="787326800"/>
        <c:axId val="787323848"/>
      </c:lineChart>
      <c:catAx>
        <c:axId val="7873268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3848"/>
        <c:crosses val="autoZero"/>
        <c:auto val="1"/>
        <c:lblAlgn val="ctr"/>
        <c:lblOffset val="100"/>
        <c:noMultiLvlLbl val="0"/>
      </c:catAx>
      <c:valAx>
        <c:axId val="787323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Cost per unit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6800"/>
        <c:crosses val="autoZero"/>
        <c:crossBetween val="between"/>
      </c:valAx>
      <c:spPr>
        <a:noFill/>
        <a:ln>
          <a:noFill/>
        </a:ln>
        <a:effectLst/>
      </c:spPr>
    </c:plotArea>
    <c:legend>
      <c:legendPos val="r"/>
      <c:layout>
        <c:manualLayout>
          <c:xMode val="edge"/>
          <c:yMode val="edge"/>
          <c:x val="0.93185929648241206"/>
          <c:y val="6.5777856144783278E-2"/>
          <c:w val="6.0603015075376881E-2"/>
          <c:h val="0.86874242431751381"/>
        </c:manualLayout>
      </c:layout>
      <c:overlay val="0"/>
      <c:spPr>
        <a:noFill/>
        <a:ln w="12700">
          <a:solidFill>
            <a:schemeClr val="accent2"/>
          </a:solid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Total water consumption by month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443435636214063E-2"/>
          <c:y val="0.12332502078137988"/>
          <c:w val="0.82355325269318091"/>
          <c:h val="0.76338026325262953"/>
        </c:manualLayout>
      </c:layout>
      <c:lineChart>
        <c:grouping val="standard"/>
        <c:varyColors val="0"/>
        <c:ser>
          <c:idx val="0"/>
          <c:order val="0"/>
          <c:tx>
            <c:v>2011</c:v>
          </c:tx>
          <c:spPr>
            <a:ln w="12700" cap="rnd">
              <a:solidFill>
                <a:schemeClr val="accent1"/>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Summary'!$D$8:$D$19</c:f>
              <c:numCache>
                <c:formatCode>#,##0</c:formatCode>
                <c:ptCount val="12"/>
                <c:pt idx="0">
                  <c:v>1696244</c:v>
                </c:pt>
                <c:pt idx="1">
                  <c:v>1508162</c:v>
                </c:pt>
                <c:pt idx="2">
                  <c:v>1418647</c:v>
                </c:pt>
                <c:pt idx="3">
                  <c:v>1385315</c:v>
                </c:pt>
                <c:pt idx="4">
                  <c:v>1763559</c:v>
                </c:pt>
                <c:pt idx="5">
                  <c:v>1644206</c:v>
                </c:pt>
                <c:pt idx="6">
                  <c:v>2467356</c:v>
                </c:pt>
                <c:pt idx="7">
                  <c:v>2082210</c:v>
                </c:pt>
                <c:pt idx="8">
                  <c:v>1572099</c:v>
                </c:pt>
                <c:pt idx="9">
                  <c:v>1565744</c:v>
                </c:pt>
                <c:pt idx="10">
                  <c:v>1488058</c:v>
                </c:pt>
                <c:pt idx="11">
                  <c:v>1937123</c:v>
                </c:pt>
              </c:numCache>
            </c:numRef>
          </c:val>
          <c:smooth val="0"/>
          <c:extLst>
            <c:ext xmlns:c16="http://schemas.microsoft.com/office/drawing/2014/chart" uri="{C3380CC4-5D6E-409C-BE32-E72D297353CC}">
              <c16:uniqueId val="{00000000-D7C1-4838-BC60-3498AD50A992}"/>
            </c:ext>
          </c:extLst>
        </c:ser>
        <c:ser>
          <c:idx val="1"/>
          <c:order val="1"/>
          <c:tx>
            <c:v>2012</c:v>
          </c:tx>
          <c:spPr>
            <a:ln w="12700" cap="rnd">
              <a:solidFill>
                <a:schemeClr val="accent2"/>
              </a:solidFill>
              <a:round/>
            </a:ln>
            <a:effectLst/>
          </c:spPr>
          <c:marker>
            <c:symbol val="none"/>
          </c:marker>
          <c:val>
            <c:numRef>
              <c:f>'Consumption Summary'!$G$8:$G$19</c:f>
              <c:numCache>
                <c:formatCode>#,##0</c:formatCode>
                <c:ptCount val="12"/>
                <c:pt idx="0">
                  <c:v>2027931</c:v>
                </c:pt>
                <c:pt idx="1">
                  <c:v>1879766</c:v>
                </c:pt>
                <c:pt idx="2">
                  <c:v>2172661</c:v>
                </c:pt>
                <c:pt idx="3">
                  <c:v>1784050</c:v>
                </c:pt>
                <c:pt idx="4">
                  <c:v>1788637</c:v>
                </c:pt>
                <c:pt idx="5">
                  <c:v>2064448</c:v>
                </c:pt>
                <c:pt idx="6">
                  <c:v>2693257</c:v>
                </c:pt>
                <c:pt idx="7">
                  <c:v>2265005</c:v>
                </c:pt>
                <c:pt idx="8">
                  <c:v>1899020</c:v>
                </c:pt>
                <c:pt idx="9">
                  <c:v>1866583</c:v>
                </c:pt>
                <c:pt idx="10">
                  <c:v>1963745</c:v>
                </c:pt>
                <c:pt idx="11">
                  <c:v>2032833</c:v>
                </c:pt>
              </c:numCache>
            </c:numRef>
          </c:val>
          <c:smooth val="0"/>
          <c:extLst>
            <c:ext xmlns:c16="http://schemas.microsoft.com/office/drawing/2014/chart" uri="{C3380CC4-5D6E-409C-BE32-E72D297353CC}">
              <c16:uniqueId val="{00000001-D7C1-4838-BC60-3498AD50A992}"/>
            </c:ext>
          </c:extLst>
        </c:ser>
        <c:ser>
          <c:idx val="2"/>
          <c:order val="2"/>
          <c:tx>
            <c:v>2013</c:v>
          </c:tx>
          <c:spPr>
            <a:ln w="12700" cap="rnd">
              <a:solidFill>
                <a:schemeClr val="accent3"/>
              </a:solidFill>
              <a:round/>
            </a:ln>
            <a:effectLst/>
          </c:spPr>
          <c:marker>
            <c:symbol val="none"/>
          </c:marker>
          <c:val>
            <c:numRef>
              <c:f>'Consumption Summary'!$J$8:$J$19</c:f>
              <c:numCache>
                <c:formatCode>#,##0</c:formatCode>
                <c:ptCount val="12"/>
                <c:pt idx="0">
                  <c:v>1991571</c:v>
                </c:pt>
                <c:pt idx="1">
                  <c:v>1974121</c:v>
                </c:pt>
                <c:pt idx="2">
                  <c:v>1930762</c:v>
                </c:pt>
                <c:pt idx="3">
                  <c:v>1720196</c:v>
                </c:pt>
                <c:pt idx="4">
                  <c:v>1779067</c:v>
                </c:pt>
                <c:pt idx="5">
                  <c:v>1475560</c:v>
                </c:pt>
                <c:pt idx="6">
                  <c:v>2285294</c:v>
                </c:pt>
                <c:pt idx="7">
                  <c:v>1966626</c:v>
                </c:pt>
                <c:pt idx="8">
                  <c:v>1219212</c:v>
                </c:pt>
                <c:pt idx="9">
                  <c:v>2201086</c:v>
                </c:pt>
                <c:pt idx="10">
                  <c:v>2164750</c:v>
                </c:pt>
                <c:pt idx="11">
                  <c:v>2939030</c:v>
                </c:pt>
              </c:numCache>
            </c:numRef>
          </c:val>
          <c:smooth val="0"/>
          <c:extLst>
            <c:ext xmlns:c16="http://schemas.microsoft.com/office/drawing/2014/chart" uri="{C3380CC4-5D6E-409C-BE32-E72D297353CC}">
              <c16:uniqueId val="{00000002-D7C1-4838-BC60-3498AD50A992}"/>
            </c:ext>
          </c:extLst>
        </c:ser>
        <c:ser>
          <c:idx val="3"/>
          <c:order val="3"/>
          <c:tx>
            <c:v>2014</c:v>
          </c:tx>
          <c:spPr>
            <a:ln w="12700" cap="rnd">
              <a:solidFill>
                <a:schemeClr val="accent4"/>
              </a:solidFill>
              <a:round/>
            </a:ln>
            <a:effectLst/>
          </c:spPr>
          <c:marker>
            <c:symbol val="none"/>
          </c:marker>
          <c:val>
            <c:numRef>
              <c:f>'Consumption Summary'!$M$8:$M$19</c:f>
              <c:numCache>
                <c:formatCode>#,##0</c:formatCode>
                <c:ptCount val="12"/>
                <c:pt idx="0">
                  <c:v>2812590</c:v>
                </c:pt>
                <c:pt idx="1">
                  <c:v>2777438</c:v>
                </c:pt>
                <c:pt idx="2">
                  <c:v>2939224</c:v>
                </c:pt>
                <c:pt idx="3">
                  <c:v>2943771</c:v>
                </c:pt>
                <c:pt idx="4">
                  <c:v>2847747</c:v>
                </c:pt>
                <c:pt idx="5">
                  <c:v>2972066</c:v>
                </c:pt>
                <c:pt idx="6">
                  <c:v>3151029</c:v>
                </c:pt>
                <c:pt idx="7">
                  <c:v>3298449</c:v>
                </c:pt>
                <c:pt idx="8">
                  <c:v>2857883</c:v>
                </c:pt>
                <c:pt idx="9">
                  <c:v>2754116</c:v>
                </c:pt>
                <c:pt idx="10">
                  <c:v>2082724</c:v>
                </c:pt>
                <c:pt idx="11">
                  <c:v>2088634</c:v>
                </c:pt>
              </c:numCache>
            </c:numRef>
          </c:val>
          <c:smooth val="0"/>
          <c:extLst>
            <c:ext xmlns:c16="http://schemas.microsoft.com/office/drawing/2014/chart" uri="{C3380CC4-5D6E-409C-BE32-E72D297353CC}">
              <c16:uniqueId val="{00000003-D7C1-4838-BC60-3498AD50A992}"/>
            </c:ext>
          </c:extLst>
        </c:ser>
        <c:ser>
          <c:idx val="4"/>
          <c:order val="4"/>
          <c:tx>
            <c:v>2015</c:v>
          </c:tx>
          <c:spPr>
            <a:ln w="12700" cap="rnd">
              <a:solidFill>
                <a:schemeClr val="accent5"/>
              </a:solidFill>
              <a:round/>
            </a:ln>
            <a:effectLst/>
          </c:spPr>
          <c:marker>
            <c:symbol val="none"/>
          </c:marker>
          <c:val>
            <c:numRef>
              <c:f>'Consumption Summary'!$P$8:$P$19</c:f>
              <c:numCache>
                <c:formatCode>#,##0</c:formatCode>
                <c:ptCount val="12"/>
                <c:pt idx="0">
                  <c:v>1927827</c:v>
                </c:pt>
                <c:pt idx="1">
                  <c:v>1636287</c:v>
                </c:pt>
                <c:pt idx="2">
                  <c:v>1812740</c:v>
                </c:pt>
                <c:pt idx="3">
                  <c:v>1786603</c:v>
                </c:pt>
                <c:pt idx="4">
                  <c:v>1975359</c:v>
                </c:pt>
                <c:pt idx="5">
                  <c:v>1863964</c:v>
                </c:pt>
                <c:pt idx="6">
                  <c:v>2298744</c:v>
                </c:pt>
                <c:pt idx="7">
                  <c:v>2343694</c:v>
                </c:pt>
                <c:pt idx="8">
                  <c:v>1869444</c:v>
                </c:pt>
                <c:pt idx="9">
                  <c:v>1841151</c:v>
                </c:pt>
                <c:pt idx="10">
                  <c:v>1651279</c:v>
                </c:pt>
                <c:pt idx="11">
                  <c:v>1810294</c:v>
                </c:pt>
              </c:numCache>
            </c:numRef>
          </c:val>
          <c:smooth val="0"/>
          <c:extLst>
            <c:ext xmlns:c16="http://schemas.microsoft.com/office/drawing/2014/chart" uri="{C3380CC4-5D6E-409C-BE32-E72D297353CC}">
              <c16:uniqueId val="{00000004-D7C1-4838-BC60-3498AD50A992}"/>
            </c:ext>
          </c:extLst>
        </c:ser>
        <c:ser>
          <c:idx val="5"/>
          <c:order val="5"/>
          <c:tx>
            <c:v>2016</c:v>
          </c:tx>
          <c:spPr>
            <a:ln w="12700" cap="rnd">
              <a:solidFill>
                <a:schemeClr val="accent6"/>
              </a:solidFill>
              <a:round/>
            </a:ln>
            <a:effectLst/>
          </c:spPr>
          <c:marker>
            <c:symbol val="none"/>
          </c:marker>
          <c:val>
            <c:numRef>
              <c:f>'Consumption Summary'!$S$8:$S$19</c:f>
              <c:numCache>
                <c:formatCode>#,##0</c:formatCode>
                <c:ptCount val="12"/>
                <c:pt idx="0">
                  <c:v>2512089</c:v>
                </c:pt>
                <c:pt idx="1">
                  <c:v>2069629</c:v>
                </c:pt>
                <c:pt idx="2">
                  <c:v>2105571</c:v>
                </c:pt>
                <c:pt idx="3">
                  <c:v>1984374</c:v>
                </c:pt>
                <c:pt idx="4">
                  <c:v>2593183</c:v>
                </c:pt>
                <c:pt idx="5">
                  <c:v>2416489</c:v>
                </c:pt>
                <c:pt idx="6">
                  <c:v>2781833</c:v>
                </c:pt>
                <c:pt idx="7">
                  <c:v>2977444</c:v>
                </c:pt>
                <c:pt idx="8">
                  <c:v>2527515</c:v>
                </c:pt>
                <c:pt idx="9">
                  <c:v>2680016</c:v>
                </c:pt>
                <c:pt idx="10">
                  <c:v>2636030</c:v>
                </c:pt>
                <c:pt idx="11">
                  <c:v>3248886</c:v>
                </c:pt>
              </c:numCache>
            </c:numRef>
          </c:val>
          <c:smooth val="0"/>
          <c:extLst>
            <c:ext xmlns:c16="http://schemas.microsoft.com/office/drawing/2014/chart" uri="{C3380CC4-5D6E-409C-BE32-E72D297353CC}">
              <c16:uniqueId val="{00000005-D7C1-4838-BC60-3498AD50A992}"/>
            </c:ext>
          </c:extLst>
        </c:ser>
        <c:ser>
          <c:idx val="6"/>
          <c:order val="6"/>
          <c:tx>
            <c:v>2017</c:v>
          </c:tx>
          <c:spPr>
            <a:ln w="12700" cap="rnd">
              <a:solidFill>
                <a:schemeClr val="accent1">
                  <a:lumMod val="60000"/>
                </a:schemeClr>
              </a:solidFill>
              <a:round/>
            </a:ln>
            <a:effectLst/>
          </c:spPr>
          <c:marker>
            <c:symbol val="none"/>
          </c:marker>
          <c:val>
            <c:numRef>
              <c:f>'Consumption Summary'!$V$8:$V$19</c:f>
              <c:numCache>
                <c:formatCode>#,##0</c:formatCode>
                <c:ptCount val="12"/>
                <c:pt idx="0">
                  <c:v>3974151</c:v>
                </c:pt>
                <c:pt idx="1">
                  <c:v>3512398</c:v>
                </c:pt>
                <c:pt idx="2">
                  <c:v>3474882</c:v>
                </c:pt>
                <c:pt idx="3">
                  <c:v>2896833</c:v>
                </c:pt>
                <c:pt idx="4">
                  <c:v>2817160</c:v>
                </c:pt>
                <c:pt idx="5">
                  <c:v>2766759</c:v>
                </c:pt>
                <c:pt idx="6">
                  <c:v>3307121</c:v>
                </c:pt>
                <c:pt idx="7">
                  <c:v>2671418</c:v>
                </c:pt>
                <c:pt idx="8">
                  <c:v>1979138</c:v>
                </c:pt>
                <c:pt idx="9">
                  <c:v>1666062</c:v>
                </c:pt>
                <c:pt idx="10">
                  <c:v>2300312</c:v>
                </c:pt>
                <c:pt idx="11">
                  <c:v>2741150</c:v>
                </c:pt>
              </c:numCache>
            </c:numRef>
          </c:val>
          <c:smooth val="0"/>
          <c:extLst>
            <c:ext xmlns:c16="http://schemas.microsoft.com/office/drawing/2014/chart" uri="{C3380CC4-5D6E-409C-BE32-E72D297353CC}">
              <c16:uniqueId val="{00000006-D7C1-4838-BC60-3498AD50A992}"/>
            </c:ext>
          </c:extLst>
        </c:ser>
        <c:ser>
          <c:idx val="7"/>
          <c:order val="7"/>
          <c:tx>
            <c:v>2018</c:v>
          </c:tx>
          <c:spPr>
            <a:ln w="12700" cap="rnd">
              <a:solidFill>
                <a:schemeClr val="accent2">
                  <a:lumMod val="60000"/>
                </a:schemeClr>
              </a:solidFill>
              <a:round/>
            </a:ln>
            <a:effectLst/>
          </c:spPr>
          <c:marker>
            <c:symbol val="none"/>
          </c:marker>
          <c:val>
            <c:numRef>
              <c:f>'Consumption Summary'!$Y$8:$Y$19</c:f>
              <c:numCache>
                <c:formatCode>#,##0</c:formatCode>
                <c:ptCount val="12"/>
                <c:pt idx="0">
                  <c:v>2454720</c:v>
                </c:pt>
                <c:pt idx="1">
                  <c:v>2113360</c:v>
                </c:pt>
                <c:pt idx="2">
                  <c:v>2279551</c:v>
                </c:pt>
                <c:pt idx="3">
                  <c:v>2102733</c:v>
                </c:pt>
                <c:pt idx="4">
                  <c:v>2106345</c:v>
                </c:pt>
                <c:pt idx="5">
                  <c:v>2258599</c:v>
                </c:pt>
                <c:pt idx="6">
                  <c:v>2804134</c:v>
                </c:pt>
                <c:pt idx="7">
                  <c:v>2340012</c:v>
                </c:pt>
                <c:pt idx="8">
                  <c:v>1852191</c:v>
                </c:pt>
                <c:pt idx="9">
                  <c:v>1954223</c:v>
                </c:pt>
                <c:pt idx="10">
                  <c:v>1846151</c:v>
                </c:pt>
                <c:pt idx="11">
                  <c:v>0</c:v>
                </c:pt>
              </c:numCache>
            </c:numRef>
          </c:val>
          <c:smooth val="0"/>
          <c:extLst>
            <c:ext xmlns:c16="http://schemas.microsoft.com/office/drawing/2014/chart" uri="{C3380CC4-5D6E-409C-BE32-E72D297353CC}">
              <c16:uniqueId val="{00000007-D7C1-4838-BC60-3498AD50A992}"/>
            </c:ext>
          </c:extLst>
        </c:ser>
        <c:ser>
          <c:idx val="8"/>
          <c:order val="8"/>
          <c:tx>
            <c:v>2019</c:v>
          </c:tx>
          <c:spPr>
            <a:ln w="12700" cap="rnd">
              <a:solidFill>
                <a:schemeClr val="accent3">
                  <a:lumMod val="60000"/>
                </a:schemeClr>
              </a:solidFill>
              <a:round/>
            </a:ln>
            <a:effectLst/>
          </c:spPr>
          <c:marker>
            <c:symbol val="none"/>
          </c:marker>
          <c:val>
            <c:numRef>
              <c:f>'Consumption Summary'!$AB$8:$AB$19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8-D7C1-4838-BC60-3498AD50A992}"/>
            </c:ext>
          </c:extLst>
        </c:ser>
        <c:ser>
          <c:idx val="9"/>
          <c:order val="9"/>
          <c:tx>
            <c:v>2020</c:v>
          </c:tx>
          <c:spPr>
            <a:ln w="12700" cap="rnd">
              <a:solidFill>
                <a:schemeClr val="accent4">
                  <a:lumMod val="60000"/>
                </a:schemeClr>
              </a:solidFill>
              <a:round/>
            </a:ln>
            <a:effectLst/>
          </c:spPr>
          <c:marker>
            <c:symbol val="none"/>
          </c:marker>
          <c:val>
            <c:numRef>
              <c:f>'Consumption Summary'!$AE$8:$AE$19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D7C1-4838-BC60-3498AD50A992}"/>
            </c:ext>
          </c:extLst>
        </c:ser>
        <c:ser>
          <c:idx val="10"/>
          <c:order val="10"/>
          <c:tx>
            <c:v>2021</c:v>
          </c:tx>
          <c:spPr>
            <a:ln w="12700" cap="rnd">
              <a:solidFill>
                <a:schemeClr val="accent5">
                  <a:lumMod val="60000"/>
                </a:schemeClr>
              </a:solidFill>
              <a:round/>
            </a:ln>
            <a:effectLst/>
          </c:spPr>
          <c:marker>
            <c:symbol val="none"/>
          </c:marker>
          <c:val>
            <c:numRef>
              <c:f>'Consumption Summary'!$AH$8:$AH$19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D7C1-4838-BC60-3498AD50A992}"/>
            </c:ext>
          </c:extLst>
        </c:ser>
        <c:ser>
          <c:idx val="11"/>
          <c:order val="11"/>
          <c:tx>
            <c:v>2022</c:v>
          </c:tx>
          <c:spPr>
            <a:ln w="12700" cap="rnd">
              <a:solidFill>
                <a:schemeClr val="accent6">
                  <a:lumMod val="60000"/>
                </a:schemeClr>
              </a:solidFill>
              <a:round/>
            </a:ln>
            <a:effectLst/>
          </c:spPr>
          <c:marker>
            <c:symbol val="none"/>
          </c:marker>
          <c:val>
            <c:numRef>
              <c:f>'Consumption Summary'!$AK$8:$AK$19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D7C1-4838-BC60-3498AD50A992}"/>
            </c:ext>
          </c:extLst>
        </c:ser>
        <c:ser>
          <c:idx val="12"/>
          <c:order val="12"/>
          <c:tx>
            <c:v>2023</c:v>
          </c:tx>
          <c:spPr>
            <a:ln w="12700" cap="rnd">
              <a:solidFill>
                <a:schemeClr val="accent1">
                  <a:lumMod val="80000"/>
                  <a:lumOff val="20000"/>
                </a:schemeClr>
              </a:solidFill>
              <a:round/>
            </a:ln>
            <a:effectLst/>
          </c:spPr>
          <c:marker>
            <c:symbol val="none"/>
          </c:marker>
          <c:val>
            <c:numRef>
              <c:f>'Consumption Summary'!$AN$8:$AN$19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D7C1-4838-BC60-3498AD50A992}"/>
            </c:ext>
          </c:extLst>
        </c:ser>
        <c:ser>
          <c:idx val="13"/>
          <c:order val="13"/>
          <c:tx>
            <c:v>2024</c:v>
          </c:tx>
          <c:spPr>
            <a:ln w="12700" cap="rnd">
              <a:solidFill>
                <a:schemeClr val="accent2">
                  <a:lumMod val="80000"/>
                  <a:lumOff val="20000"/>
                </a:schemeClr>
              </a:solidFill>
              <a:round/>
            </a:ln>
            <a:effectLst/>
          </c:spPr>
          <c:marker>
            <c:symbol val="none"/>
          </c:marker>
          <c:val>
            <c:numRef>
              <c:f>'Consumption Summary'!$AQ$8:$AQ$19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D-D7C1-4838-BC60-3498AD50A992}"/>
            </c:ext>
          </c:extLst>
        </c:ser>
        <c:dLbls>
          <c:showLegendKey val="0"/>
          <c:showVal val="0"/>
          <c:showCatName val="0"/>
          <c:showSerName val="0"/>
          <c:showPercent val="0"/>
          <c:showBubbleSize val="0"/>
        </c:dLbls>
        <c:smooth val="0"/>
        <c:axId val="680426800"/>
        <c:axId val="663951288"/>
      </c:lineChart>
      <c:catAx>
        <c:axId val="68042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951288"/>
        <c:crosses val="autoZero"/>
        <c:auto val="1"/>
        <c:lblAlgn val="ctr"/>
        <c:lblOffset val="100"/>
        <c:noMultiLvlLbl val="0"/>
      </c:catAx>
      <c:valAx>
        <c:axId val="663951288"/>
        <c:scaling>
          <c:orientation val="minMax"/>
          <c:min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426800"/>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2"/>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3"/>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4"/>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5"/>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6"/>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7"/>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8"/>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9"/>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10"/>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11"/>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12"/>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13"/>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88746117449019313"/>
          <c:y val="4.6134270622655953E-2"/>
          <c:w val="0.10163564214094176"/>
          <c:h val="0.910640459219405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Muddy</a:t>
            </a:r>
            <a:r>
              <a:rPr lang="en-US" b="1" baseline="0"/>
              <a:t> Beach monthly totoals</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5938845476645969E-2"/>
          <c:y val="0.12394319131161237"/>
          <c:w val="0.8308419926822177"/>
          <c:h val="0.73170169518283901"/>
        </c:manualLayout>
      </c:layout>
      <c:lineChart>
        <c:grouping val="standard"/>
        <c:varyColors val="0"/>
        <c:ser>
          <c:idx val="0"/>
          <c:order val="0"/>
          <c:tx>
            <c:v>2017</c:v>
          </c:tx>
          <c:spPr>
            <a:ln w="12700" cap="rnd">
              <a:solidFill>
                <a:schemeClr val="accent1"/>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Summary'!$U$8:$U$19</c:f>
              <c:numCache>
                <c:formatCode>#,##0</c:formatCode>
                <c:ptCount val="12"/>
                <c:pt idx="0">
                  <c:v>1817838</c:v>
                </c:pt>
                <c:pt idx="1">
                  <c:v>1474973</c:v>
                </c:pt>
                <c:pt idx="2">
                  <c:v>946618</c:v>
                </c:pt>
                <c:pt idx="3">
                  <c:v>570291</c:v>
                </c:pt>
                <c:pt idx="4">
                  <c:v>975846</c:v>
                </c:pt>
                <c:pt idx="5">
                  <c:v>140130</c:v>
                </c:pt>
                <c:pt idx="6">
                  <c:v>190948</c:v>
                </c:pt>
                <c:pt idx="7">
                  <c:v>765671</c:v>
                </c:pt>
                <c:pt idx="8">
                  <c:v>0</c:v>
                </c:pt>
                <c:pt idx="9">
                  <c:v>0</c:v>
                </c:pt>
                <c:pt idx="10">
                  <c:v>497653</c:v>
                </c:pt>
                <c:pt idx="11">
                  <c:v>731146</c:v>
                </c:pt>
              </c:numCache>
            </c:numRef>
          </c:val>
          <c:smooth val="0"/>
          <c:extLst>
            <c:ext xmlns:c16="http://schemas.microsoft.com/office/drawing/2014/chart" uri="{C3380CC4-5D6E-409C-BE32-E72D297353CC}">
              <c16:uniqueId val="{00000000-79E7-447C-A895-9F321C234AF8}"/>
            </c:ext>
          </c:extLst>
        </c:ser>
        <c:ser>
          <c:idx val="1"/>
          <c:order val="1"/>
          <c:tx>
            <c:v>2018</c:v>
          </c:tx>
          <c:spPr>
            <a:ln w="12700" cap="rnd">
              <a:solidFill>
                <a:schemeClr val="accent2"/>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Summary'!$X$8:$X$19</c:f>
              <c:numCache>
                <c:formatCode>#,##0</c:formatCode>
                <c:ptCount val="12"/>
                <c:pt idx="0">
                  <c:v>543127</c:v>
                </c:pt>
                <c:pt idx="1">
                  <c:v>304874</c:v>
                </c:pt>
                <c:pt idx="2">
                  <c:v>575887</c:v>
                </c:pt>
                <c:pt idx="3">
                  <c:v>481421</c:v>
                </c:pt>
                <c:pt idx="4">
                  <c:v>0</c:v>
                </c:pt>
                <c:pt idx="5">
                  <c:v>0</c:v>
                </c:pt>
                <c:pt idx="6">
                  <c:v>910106</c:v>
                </c:pt>
                <c:pt idx="7">
                  <c:v>306667</c:v>
                </c:pt>
                <c:pt idx="8">
                  <c:v>645476</c:v>
                </c:pt>
                <c:pt idx="9">
                  <c:v>606734</c:v>
                </c:pt>
                <c:pt idx="10">
                  <c:v>545029</c:v>
                </c:pt>
                <c:pt idx="11">
                  <c:v>0</c:v>
                </c:pt>
              </c:numCache>
            </c:numRef>
          </c:val>
          <c:smooth val="0"/>
          <c:extLst>
            <c:ext xmlns:c16="http://schemas.microsoft.com/office/drawing/2014/chart" uri="{C3380CC4-5D6E-409C-BE32-E72D297353CC}">
              <c16:uniqueId val="{00000001-79E7-447C-A895-9F321C234AF8}"/>
            </c:ext>
          </c:extLst>
        </c:ser>
        <c:ser>
          <c:idx val="2"/>
          <c:order val="2"/>
          <c:tx>
            <c:v>2019</c:v>
          </c:tx>
          <c:spPr>
            <a:ln w="12700" cap="rnd">
              <a:solidFill>
                <a:schemeClr val="accent3"/>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Summary'!$AA$8:$AA$19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9E7-447C-A895-9F321C234AF8}"/>
            </c:ext>
          </c:extLst>
        </c:ser>
        <c:ser>
          <c:idx val="3"/>
          <c:order val="3"/>
          <c:tx>
            <c:v>2020</c:v>
          </c:tx>
          <c:spPr>
            <a:ln w="12700" cap="rnd">
              <a:solidFill>
                <a:schemeClr val="accent4"/>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Summary'!$AD$8:$AD$19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79E7-447C-A895-9F321C234AF8}"/>
            </c:ext>
          </c:extLst>
        </c:ser>
        <c:ser>
          <c:idx val="4"/>
          <c:order val="4"/>
          <c:tx>
            <c:v>2021</c:v>
          </c:tx>
          <c:spPr>
            <a:ln w="12700" cap="rnd">
              <a:solidFill>
                <a:schemeClr val="accent5"/>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Summary'!$AG$8:$AG$19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79E7-447C-A895-9F321C234AF8}"/>
            </c:ext>
          </c:extLst>
        </c:ser>
        <c:ser>
          <c:idx val="5"/>
          <c:order val="5"/>
          <c:tx>
            <c:v>2022</c:v>
          </c:tx>
          <c:spPr>
            <a:ln w="12700" cap="rnd">
              <a:solidFill>
                <a:schemeClr val="accent6"/>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Summary'!$AJ$8:$AJ$19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79E7-447C-A895-9F321C234AF8}"/>
            </c:ext>
          </c:extLst>
        </c:ser>
        <c:ser>
          <c:idx val="6"/>
          <c:order val="6"/>
          <c:tx>
            <c:v>2023</c:v>
          </c:tx>
          <c:spPr>
            <a:ln w="12700" cap="rnd">
              <a:solidFill>
                <a:schemeClr val="accent1">
                  <a:lumMod val="60000"/>
                </a:schemeClr>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Summary'!$AM$8:$AM$19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79E7-447C-A895-9F321C234AF8}"/>
            </c:ext>
          </c:extLst>
        </c:ser>
        <c:ser>
          <c:idx val="7"/>
          <c:order val="7"/>
          <c:tx>
            <c:v>2024</c:v>
          </c:tx>
          <c:spPr>
            <a:ln w="12700" cap="rnd">
              <a:solidFill>
                <a:schemeClr val="accent2">
                  <a:lumMod val="60000"/>
                </a:schemeClr>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Summary'!$AP$8:$AP$19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7-79E7-447C-A895-9F321C234AF8}"/>
            </c:ext>
          </c:extLst>
        </c:ser>
        <c:ser>
          <c:idx val="8"/>
          <c:order val="8"/>
          <c:tx>
            <c:v>2025</c:v>
          </c:tx>
          <c:spPr>
            <a:ln w="12700" cap="rnd">
              <a:solidFill>
                <a:schemeClr val="accent3">
                  <a:lumMod val="60000"/>
                </a:schemeClr>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Summary'!$AS$8:$AS$19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8-79E7-447C-A895-9F321C234AF8}"/>
            </c:ext>
          </c:extLst>
        </c:ser>
        <c:ser>
          <c:idx val="9"/>
          <c:order val="9"/>
          <c:tx>
            <c:v>2026</c:v>
          </c:tx>
          <c:spPr>
            <a:ln w="12700" cap="rnd">
              <a:solidFill>
                <a:schemeClr val="accent4">
                  <a:lumMod val="60000"/>
                </a:schemeClr>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Summary'!$AV$8:$AV$19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79E7-447C-A895-9F321C234AF8}"/>
            </c:ext>
          </c:extLst>
        </c:ser>
        <c:ser>
          <c:idx val="10"/>
          <c:order val="10"/>
          <c:tx>
            <c:v>2027</c:v>
          </c:tx>
          <c:spPr>
            <a:ln w="12700" cap="rnd">
              <a:solidFill>
                <a:schemeClr val="accent5">
                  <a:lumMod val="60000"/>
                </a:schemeClr>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Summary'!$AY$8:$AY$19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79E7-447C-A895-9F321C234AF8}"/>
            </c:ext>
          </c:extLst>
        </c:ser>
        <c:ser>
          <c:idx val="11"/>
          <c:order val="11"/>
          <c:tx>
            <c:v>2028</c:v>
          </c:tx>
          <c:spPr>
            <a:ln w="12700" cap="rnd">
              <a:solidFill>
                <a:schemeClr val="accent6">
                  <a:lumMod val="60000"/>
                </a:schemeClr>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Summary'!$BB$8:$BB$19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79E7-447C-A895-9F321C234AF8}"/>
            </c:ext>
          </c:extLst>
        </c:ser>
        <c:ser>
          <c:idx val="12"/>
          <c:order val="12"/>
          <c:tx>
            <c:v>2029</c:v>
          </c:tx>
          <c:spPr>
            <a:ln w="12700" cap="rnd">
              <a:solidFill>
                <a:schemeClr val="accent1">
                  <a:lumMod val="80000"/>
                  <a:lumOff val="20000"/>
                </a:schemeClr>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Summary'!$BE$8:$BE$19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79E7-447C-A895-9F321C234AF8}"/>
            </c:ext>
          </c:extLst>
        </c:ser>
        <c:ser>
          <c:idx val="13"/>
          <c:order val="13"/>
          <c:tx>
            <c:v>2030</c:v>
          </c:tx>
          <c:spPr>
            <a:ln w="12700" cap="rnd">
              <a:solidFill>
                <a:schemeClr val="accent2">
                  <a:lumMod val="80000"/>
                  <a:lumOff val="20000"/>
                </a:schemeClr>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Summary'!$BH$8:$BH$19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D-79E7-447C-A895-9F321C234AF8}"/>
            </c:ext>
          </c:extLst>
        </c:ser>
        <c:ser>
          <c:idx val="14"/>
          <c:order val="14"/>
          <c:tx>
            <c:v>2031</c:v>
          </c:tx>
          <c:spPr>
            <a:ln w="28575" cap="rnd">
              <a:solidFill>
                <a:schemeClr val="accent3">
                  <a:lumMod val="80000"/>
                  <a:lumOff val="20000"/>
                </a:schemeClr>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Summary'!$BK$8:$BK$19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79E7-447C-A895-9F321C234AF8}"/>
            </c:ext>
          </c:extLst>
        </c:ser>
        <c:dLbls>
          <c:showLegendKey val="0"/>
          <c:showVal val="0"/>
          <c:showCatName val="0"/>
          <c:showSerName val="0"/>
          <c:showPercent val="0"/>
          <c:showBubbleSize val="0"/>
        </c:dLbls>
        <c:smooth val="0"/>
        <c:axId val="712954368"/>
        <c:axId val="712953056"/>
      </c:lineChart>
      <c:catAx>
        <c:axId val="71295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2953056"/>
        <c:crosses val="autoZero"/>
        <c:auto val="1"/>
        <c:lblAlgn val="ctr"/>
        <c:lblOffset val="100"/>
        <c:noMultiLvlLbl val="0"/>
      </c:catAx>
      <c:valAx>
        <c:axId val="712953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2954368"/>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2"/>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3"/>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4"/>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5"/>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6"/>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7"/>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8"/>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9"/>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10"/>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11"/>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12"/>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egendEntry>
        <c:idx val="13"/>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90835826159568089"/>
          <c:y val="0.12546089633532653"/>
          <c:w val="6.1816425050581367E-2"/>
          <c:h val="0.7894792098356127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DPW monthly totals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5748545787910562E-2"/>
          <c:y val="0.12394319131161237"/>
          <c:w val="0.84800486565417377"/>
          <c:h val="0.79853544622711636"/>
        </c:manualLayout>
      </c:layout>
      <c:lineChart>
        <c:grouping val="standard"/>
        <c:varyColors val="0"/>
        <c:ser>
          <c:idx val="0"/>
          <c:order val="0"/>
          <c:tx>
            <c:v>2011</c:v>
          </c:tx>
          <c:spPr>
            <a:ln w="12700" cap="rnd">
              <a:solidFill>
                <a:schemeClr val="accent1"/>
              </a:solidFill>
              <a:round/>
            </a:ln>
            <a:effectLst/>
          </c:spPr>
          <c:marker>
            <c:symbol val="none"/>
          </c:marker>
          <c:cat>
            <c:strRef>
              <c:f>'Consumption Summary'!$A$8:$A$19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'Consumption Summary'!$B$8:$B$19</c:f>
              <c:numCache>
                <c:formatCode>#,##0</c:formatCode>
                <c:ptCount val="12"/>
                <c:pt idx="0">
                  <c:v>1177660</c:v>
                </c:pt>
                <c:pt idx="1">
                  <c:v>1199513</c:v>
                </c:pt>
                <c:pt idx="2">
                  <c:v>1098646</c:v>
                </c:pt>
                <c:pt idx="3">
                  <c:v>1085400</c:v>
                </c:pt>
                <c:pt idx="4">
                  <c:v>1415340</c:v>
                </c:pt>
                <c:pt idx="5">
                  <c:v>1250746</c:v>
                </c:pt>
                <c:pt idx="6">
                  <c:v>1799473</c:v>
                </c:pt>
                <c:pt idx="7">
                  <c:v>1524158</c:v>
                </c:pt>
                <c:pt idx="8">
                  <c:v>1179328</c:v>
                </c:pt>
                <c:pt idx="9">
                  <c:v>1175346</c:v>
                </c:pt>
                <c:pt idx="10">
                  <c:v>1103245</c:v>
                </c:pt>
                <c:pt idx="11">
                  <c:v>1433155</c:v>
                </c:pt>
              </c:numCache>
            </c:numRef>
          </c:val>
          <c:smooth val="0"/>
          <c:extLst>
            <c:ext xmlns:c16="http://schemas.microsoft.com/office/drawing/2014/chart" uri="{C3380CC4-5D6E-409C-BE32-E72D297353CC}">
              <c16:uniqueId val="{00000000-E399-472C-BA6D-ECD89CEBC47F}"/>
            </c:ext>
          </c:extLst>
        </c:ser>
        <c:ser>
          <c:idx val="1"/>
          <c:order val="1"/>
          <c:tx>
            <c:v>2012</c:v>
          </c:tx>
          <c:spPr>
            <a:ln w="12700" cap="rnd">
              <a:solidFill>
                <a:schemeClr val="accent2"/>
              </a:solidFill>
              <a:round/>
            </a:ln>
            <a:effectLst/>
          </c:spPr>
          <c:marker>
            <c:symbol val="none"/>
          </c:marker>
          <c:val>
            <c:numRef>
              <c:f>'Consumption Summary'!$E$8:$E$19</c:f>
              <c:numCache>
                <c:formatCode>#,##0</c:formatCode>
                <c:ptCount val="12"/>
                <c:pt idx="0">
                  <c:v>1515437</c:v>
                </c:pt>
                <c:pt idx="1">
                  <c:v>1391670</c:v>
                </c:pt>
                <c:pt idx="2">
                  <c:v>1636208</c:v>
                </c:pt>
                <c:pt idx="3">
                  <c:v>1355768</c:v>
                </c:pt>
                <c:pt idx="4">
                  <c:v>1362395</c:v>
                </c:pt>
                <c:pt idx="5">
                  <c:v>1558132</c:v>
                </c:pt>
                <c:pt idx="6">
                  <c:v>2007824</c:v>
                </c:pt>
                <c:pt idx="7">
                  <c:v>1520024</c:v>
                </c:pt>
                <c:pt idx="8">
                  <c:v>1390518</c:v>
                </c:pt>
                <c:pt idx="9">
                  <c:v>1430011</c:v>
                </c:pt>
                <c:pt idx="10">
                  <c:v>1518735</c:v>
                </c:pt>
                <c:pt idx="11">
                  <c:v>1757888</c:v>
                </c:pt>
              </c:numCache>
            </c:numRef>
          </c:val>
          <c:smooth val="0"/>
          <c:extLst>
            <c:ext xmlns:c16="http://schemas.microsoft.com/office/drawing/2014/chart" uri="{C3380CC4-5D6E-409C-BE32-E72D297353CC}">
              <c16:uniqueId val="{00000001-E399-472C-BA6D-ECD89CEBC47F}"/>
            </c:ext>
          </c:extLst>
        </c:ser>
        <c:ser>
          <c:idx val="2"/>
          <c:order val="2"/>
          <c:tx>
            <c:v>2013</c:v>
          </c:tx>
          <c:spPr>
            <a:ln w="0" cap="rnd">
              <a:solidFill>
                <a:schemeClr val="accent3"/>
              </a:solidFill>
              <a:round/>
            </a:ln>
            <a:effectLst/>
          </c:spPr>
          <c:marker>
            <c:symbol val="none"/>
          </c:marker>
          <c:val>
            <c:numRef>
              <c:f>'Consumption Summary'!$H$8:$H$19</c:f>
              <c:numCache>
                <c:formatCode>#,##0</c:formatCode>
                <c:ptCount val="12"/>
                <c:pt idx="0">
                  <c:v>1424922</c:v>
                </c:pt>
                <c:pt idx="1">
                  <c:v>1371594</c:v>
                </c:pt>
                <c:pt idx="2">
                  <c:v>1349672</c:v>
                </c:pt>
                <c:pt idx="3">
                  <c:v>1231285</c:v>
                </c:pt>
                <c:pt idx="4">
                  <c:v>1575036</c:v>
                </c:pt>
                <c:pt idx="5">
                  <c:v>982196</c:v>
                </c:pt>
                <c:pt idx="6">
                  <c:v>1628375</c:v>
                </c:pt>
                <c:pt idx="7">
                  <c:v>1289866</c:v>
                </c:pt>
                <c:pt idx="8">
                  <c:v>737260</c:v>
                </c:pt>
                <c:pt idx="9">
                  <c:v>1381139</c:v>
                </c:pt>
                <c:pt idx="10">
                  <c:v>1590650</c:v>
                </c:pt>
                <c:pt idx="11">
                  <c:v>2610490</c:v>
                </c:pt>
              </c:numCache>
            </c:numRef>
          </c:val>
          <c:smooth val="0"/>
          <c:extLst>
            <c:ext xmlns:c16="http://schemas.microsoft.com/office/drawing/2014/chart" uri="{C3380CC4-5D6E-409C-BE32-E72D297353CC}">
              <c16:uniqueId val="{00000002-E399-472C-BA6D-ECD89CEBC47F}"/>
            </c:ext>
          </c:extLst>
        </c:ser>
        <c:ser>
          <c:idx val="3"/>
          <c:order val="3"/>
          <c:tx>
            <c:v>2014</c:v>
          </c:tx>
          <c:spPr>
            <a:ln w="0" cap="rnd">
              <a:solidFill>
                <a:schemeClr val="accent4"/>
              </a:solidFill>
              <a:round/>
            </a:ln>
            <a:effectLst/>
          </c:spPr>
          <c:marker>
            <c:symbol val="none"/>
          </c:marker>
          <c:val>
            <c:numRef>
              <c:f>'Consumption Summary'!$K$8:$K$19</c:f>
              <c:numCache>
                <c:formatCode>#,##0</c:formatCode>
                <c:ptCount val="12"/>
                <c:pt idx="0">
                  <c:v>2787880</c:v>
                </c:pt>
                <c:pt idx="1">
                  <c:v>2777438</c:v>
                </c:pt>
                <c:pt idx="2">
                  <c:v>2352776</c:v>
                </c:pt>
                <c:pt idx="3">
                  <c:v>2749433</c:v>
                </c:pt>
                <c:pt idx="4">
                  <c:v>2457087</c:v>
                </c:pt>
                <c:pt idx="5">
                  <c:v>1735530</c:v>
                </c:pt>
                <c:pt idx="6">
                  <c:v>2992439</c:v>
                </c:pt>
                <c:pt idx="7">
                  <c:v>2572460</c:v>
                </c:pt>
                <c:pt idx="8">
                  <c:v>2012030</c:v>
                </c:pt>
                <c:pt idx="9">
                  <c:v>1958587</c:v>
                </c:pt>
                <c:pt idx="10">
                  <c:v>1569451</c:v>
                </c:pt>
                <c:pt idx="11">
                  <c:v>1740142</c:v>
                </c:pt>
              </c:numCache>
            </c:numRef>
          </c:val>
          <c:smooth val="0"/>
          <c:extLst>
            <c:ext xmlns:c16="http://schemas.microsoft.com/office/drawing/2014/chart" uri="{C3380CC4-5D6E-409C-BE32-E72D297353CC}">
              <c16:uniqueId val="{00000003-E399-472C-BA6D-ECD89CEBC47F}"/>
            </c:ext>
          </c:extLst>
        </c:ser>
        <c:ser>
          <c:idx val="4"/>
          <c:order val="4"/>
          <c:tx>
            <c:v>2015</c:v>
          </c:tx>
          <c:spPr>
            <a:ln w="0" cap="rnd">
              <a:solidFill>
                <a:schemeClr val="accent5"/>
              </a:solidFill>
              <a:round/>
            </a:ln>
            <a:effectLst/>
          </c:spPr>
          <c:marker>
            <c:symbol val="none"/>
          </c:marker>
          <c:val>
            <c:numRef>
              <c:f>'Consumption Summary'!$N$8:$N$19</c:f>
              <c:numCache>
                <c:formatCode>#,##0</c:formatCode>
                <c:ptCount val="12"/>
                <c:pt idx="0">
                  <c:v>1592622</c:v>
                </c:pt>
                <c:pt idx="1">
                  <c:v>1121498</c:v>
                </c:pt>
                <c:pt idx="2">
                  <c:v>534098</c:v>
                </c:pt>
                <c:pt idx="3">
                  <c:v>397520</c:v>
                </c:pt>
                <c:pt idx="4">
                  <c:v>231151</c:v>
                </c:pt>
                <c:pt idx="5">
                  <c:v>304636</c:v>
                </c:pt>
                <c:pt idx="6">
                  <c:v>1566905</c:v>
                </c:pt>
                <c:pt idx="7">
                  <c:v>1691846</c:v>
                </c:pt>
                <c:pt idx="8">
                  <c:v>1180729</c:v>
                </c:pt>
                <c:pt idx="9">
                  <c:v>934743</c:v>
                </c:pt>
                <c:pt idx="10">
                  <c:v>1210538</c:v>
                </c:pt>
                <c:pt idx="11">
                  <c:v>1320918</c:v>
                </c:pt>
              </c:numCache>
            </c:numRef>
          </c:val>
          <c:smooth val="0"/>
          <c:extLst>
            <c:ext xmlns:c16="http://schemas.microsoft.com/office/drawing/2014/chart" uri="{C3380CC4-5D6E-409C-BE32-E72D297353CC}">
              <c16:uniqueId val="{00000004-E399-472C-BA6D-ECD89CEBC47F}"/>
            </c:ext>
          </c:extLst>
        </c:ser>
        <c:ser>
          <c:idx val="5"/>
          <c:order val="5"/>
          <c:tx>
            <c:v>2016</c:v>
          </c:tx>
          <c:spPr>
            <a:ln w="0" cap="rnd">
              <a:solidFill>
                <a:schemeClr val="accent6"/>
              </a:solidFill>
              <a:round/>
            </a:ln>
            <a:effectLst/>
          </c:spPr>
          <c:marker>
            <c:symbol val="none"/>
          </c:marker>
          <c:val>
            <c:numRef>
              <c:f>'Consumption Summary'!$Q$8:$Q$19</c:f>
              <c:numCache>
                <c:formatCode>#,##0</c:formatCode>
                <c:ptCount val="12"/>
                <c:pt idx="0">
                  <c:v>1021588</c:v>
                </c:pt>
                <c:pt idx="1">
                  <c:v>1293797</c:v>
                </c:pt>
                <c:pt idx="2">
                  <c:v>961522</c:v>
                </c:pt>
                <c:pt idx="3">
                  <c:v>1461929</c:v>
                </c:pt>
                <c:pt idx="4">
                  <c:v>1854107</c:v>
                </c:pt>
                <c:pt idx="5">
                  <c:v>2416489</c:v>
                </c:pt>
                <c:pt idx="6">
                  <c:v>2781833</c:v>
                </c:pt>
                <c:pt idx="7">
                  <c:v>2719878</c:v>
                </c:pt>
                <c:pt idx="8">
                  <c:v>1908542</c:v>
                </c:pt>
                <c:pt idx="9">
                  <c:v>2023275</c:v>
                </c:pt>
                <c:pt idx="10">
                  <c:v>1524236</c:v>
                </c:pt>
                <c:pt idx="11">
                  <c:v>1734600</c:v>
                </c:pt>
              </c:numCache>
            </c:numRef>
          </c:val>
          <c:smooth val="0"/>
          <c:extLst>
            <c:ext xmlns:c16="http://schemas.microsoft.com/office/drawing/2014/chart" uri="{C3380CC4-5D6E-409C-BE32-E72D297353CC}">
              <c16:uniqueId val="{00000005-E399-472C-BA6D-ECD89CEBC47F}"/>
            </c:ext>
          </c:extLst>
        </c:ser>
        <c:ser>
          <c:idx val="6"/>
          <c:order val="6"/>
          <c:tx>
            <c:v>2017</c:v>
          </c:tx>
          <c:spPr>
            <a:ln w="0" cap="rnd">
              <a:solidFill>
                <a:schemeClr val="accent1">
                  <a:lumMod val="60000"/>
                </a:schemeClr>
              </a:solidFill>
              <a:round/>
            </a:ln>
            <a:effectLst/>
          </c:spPr>
          <c:marker>
            <c:symbol val="none"/>
          </c:marker>
          <c:val>
            <c:numRef>
              <c:f>'Consumption Summary'!$T$8:$T$19</c:f>
              <c:numCache>
                <c:formatCode>#,##0</c:formatCode>
                <c:ptCount val="12"/>
                <c:pt idx="0">
                  <c:v>2156313</c:v>
                </c:pt>
                <c:pt idx="1">
                  <c:v>2037425</c:v>
                </c:pt>
                <c:pt idx="2">
                  <c:v>2528264</c:v>
                </c:pt>
                <c:pt idx="3">
                  <c:v>2326542</c:v>
                </c:pt>
                <c:pt idx="4">
                  <c:v>1841314</c:v>
                </c:pt>
                <c:pt idx="5">
                  <c:v>2626629</c:v>
                </c:pt>
                <c:pt idx="6">
                  <c:v>3116173</c:v>
                </c:pt>
                <c:pt idx="7">
                  <c:v>1905747</c:v>
                </c:pt>
                <c:pt idx="8">
                  <c:v>1979138</c:v>
                </c:pt>
                <c:pt idx="9">
                  <c:v>1666062</c:v>
                </c:pt>
                <c:pt idx="10">
                  <c:v>1802659</c:v>
                </c:pt>
                <c:pt idx="11">
                  <c:v>2010004</c:v>
                </c:pt>
              </c:numCache>
            </c:numRef>
          </c:val>
          <c:smooth val="0"/>
          <c:extLst>
            <c:ext xmlns:c16="http://schemas.microsoft.com/office/drawing/2014/chart" uri="{C3380CC4-5D6E-409C-BE32-E72D297353CC}">
              <c16:uniqueId val="{00000006-E399-472C-BA6D-ECD89CEBC47F}"/>
            </c:ext>
          </c:extLst>
        </c:ser>
        <c:ser>
          <c:idx val="7"/>
          <c:order val="7"/>
          <c:tx>
            <c:v>2018</c:v>
          </c:tx>
          <c:spPr>
            <a:ln w="0" cap="rnd">
              <a:solidFill>
                <a:schemeClr val="accent2">
                  <a:lumMod val="60000"/>
                </a:schemeClr>
              </a:solidFill>
              <a:round/>
            </a:ln>
            <a:effectLst/>
          </c:spPr>
          <c:marker>
            <c:symbol val="none"/>
          </c:marker>
          <c:val>
            <c:numRef>
              <c:f>'Consumption Summary'!$W$8:$W$19</c:f>
              <c:numCache>
                <c:formatCode>#,##0</c:formatCode>
                <c:ptCount val="12"/>
                <c:pt idx="0">
                  <c:v>1911593</c:v>
                </c:pt>
                <c:pt idx="1">
                  <c:v>1808486</c:v>
                </c:pt>
                <c:pt idx="2">
                  <c:v>1703664</c:v>
                </c:pt>
                <c:pt idx="3">
                  <c:v>1621312</c:v>
                </c:pt>
                <c:pt idx="4">
                  <c:v>2106345</c:v>
                </c:pt>
                <c:pt idx="5">
                  <c:v>2258599</c:v>
                </c:pt>
                <c:pt idx="6">
                  <c:v>1894028</c:v>
                </c:pt>
                <c:pt idx="7">
                  <c:v>2033345</c:v>
                </c:pt>
                <c:pt idx="8">
                  <c:v>1206715</c:v>
                </c:pt>
                <c:pt idx="9">
                  <c:v>1347489</c:v>
                </c:pt>
                <c:pt idx="10">
                  <c:v>1301122</c:v>
                </c:pt>
                <c:pt idx="11">
                  <c:v>0</c:v>
                </c:pt>
              </c:numCache>
            </c:numRef>
          </c:val>
          <c:smooth val="0"/>
          <c:extLst>
            <c:ext xmlns:c16="http://schemas.microsoft.com/office/drawing/2014/chart" uri="{C3380CC4-5D6E-409C-BE32-E72D297353CC}">
              <c16:uniqueId val="{00000007-E399-472C-BA6D-ECD89CEBC47F}"/>
            </c:ext>
          </c:extLst>
        </c:ser>
        <c:ser>
          <c:idx val="8"/>
          <c:order val="8"/>
          <c:tx>
            <c:v>2019</c:v>
          </c:tx>
          <c:spPr>
            <a:ln w="0" cap="rnd">
              <a:solidFill>
                <a:schemeClr val="accent3">
                  <a:lumMod val="60000"/>
                </a:schemeClr>
              </a:solidFill>
              <a:round/>
            </a:ln>
            <a:effectLst/>
          </c:spPr>
          <c:marker>
            <c:symbol val="none"/>
          </c:marker>
          <c:val>
            <c:numRef>
              <c:f>'Consumption Summary'!$Z$8:$Z$19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8-E399-472C-BA6D-ECD89CEBC47F}"/>
            </c:ext>
          </c:extLst>
        </c:ser>
        <c:ser>
          <c:idx val="9"/>
          <c:order val="9"/>
          <c:tx>
            <c:v>2020</c:v>
          </c:tx>
          <c:spPr>
            <a:ln w="0" cap="rnd">
              <a:solidFill>
                <a:schemeClr val="accent4">
                  <a:lumMod val="60000"/>
                </a:schemeClr>
              </a:solidFill>
              <a:round/>
            </a:ln>
            <a:effectLst/>
          </c:spPr>
          <c:marker>
            <c:symbol val="none"/>
          </c:marker>
          <c:val>
            <c:numRef>
              <c:f>'Consumption Summary'!$AC$8:$AC$19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E399-472C-BA6D-ECD89CEBC47F}"/>
            </c:ext>
          </c:extLst>
        </c:ser>
        <c:ser>
          <c:idx val="10"/>
          <c:order val="10"/>
          <c:tx>
            <c:v>2021</c:v>
          </c:tx>
          <c:spPr>
            <a:ln w="0" cap="rnd">
              <a:solidFill>
                <a:schemeClr val="accent5">
                  <a:lumMod val="60000"/>
                </a:schemeClr>
              </a:solidFill>
              <a:round/>
            </a:ln>
            <a:effectLst/>
          </c:spPr>
          <c:marker>
            <c:symbol val="none"/>
          </c:marker>
          <c:val>
            <c:numRef>
              <c:f>'Consumption Summary'!$AF$8:$AF$19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E399-472C-BA6D-ECD89CEBC47F}"/>
            </c:ext>
          </c:extLst>
        </c:ser>
        <c:ser>
          <c:idx val="11"/>
          <c:order val="11"/>
          <c:tx>
            <c:v>2022</c:v>
          </c:tx>
          <c:spPr>
            <a:ln w="0" cap="rnd">
              <a:solidFill>
                <a:schemeClr val="accent6">
                  <a:lumMod val="60000"/>
                </a:schemeClr>
              </a:solidFill>
              <a:round/>
            </a:ln>
            <a:effectLst/>
          </c:spPr>
          <c:marker>
            <c:symbol val="none"/>
          </c:marker>
          <c:val>
            <c:numRef>
              <c:f>'Consumption Summary'!$AI$8:$AI$19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E399-472C-BA6D-ECD89CEBC47F}"/>
            </c:ext>
          </c:extLst>
        </c:ser>
        <c:ser>
          <c:idx val="12"/>
          <c:order val="12"/>
          <c:tx>
            <c:v>2023</c:v>
          </c:tx>
          <c:spPr>
            <a:ln w="0" cap="rnd">
              <a:solidFill>
                <a:schemeClr val="accent1">
                  <a:lumMod val="80000"/>
                  <a:lumOff val="20000"/>
                </a:schemeClr>
              </a:solidFill>
              <a:round/>
            </a:ln>
            <a:effectLst/>
          </c:spPr>
          <c:marker>
            <c:symbol val="none"/>
          </c:marker>
          <c:val>
            <c:numRef>
              <c:f>'Consumption Summary'!$AL$8:$AL$19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E399-472C-BA6D-ECD89CEBC47F}"/>
            </c:ext>
          </c:extLst>
        </c:ser>
        <c:ser>
          <c:idx val="13"/>
          <c:order val="13"/>
          <c:tx>
            <c:v>2024</c:v>
          </c:tx>
          <c:spPr>
            <a:ln w="0" cap="rnd">
              <a:solidFill>
                <a:schemeClr val="accent2">
                  <a:lumMod val="80000"/>
                  <a:lumOff val="20000"/>
                </a:schemeClr>
              </a:solidFill>
              <a:round/>
            </a:ln>
            <a:effectLst/>
          </c:spPr>
          <c:marker>
            <c:symbol val="none"/>
          </c:marker>
          <c:val>
            <c:numRef>
              <c:f>'Consumption Summary'!$AO$8:$AO$19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D-E399-472C-BA6D-ECD89CEBC47F}"/>
            </c:ext>
          </c:extLst>
        </c:ser>
        <c:ser>
          <c:idx val="14"/>
          <c:order val="14"/>
          <c:tx>
            <c:v>2025</c:v>
          </c:tx>
          <c:spPr>
            <a:ln w="28575" cap="rnd">
              <a:solidFill>
                <a:schemeClr val="accent3">
                  <a:lumMod val="80000"/>
                  <a:lumOff val="20000"/>
                </a:schemeClr>
              </a:solidFill>
              <a:round/>
            </a:ln>
            <a:effectLst/>
          </c:spPr>
          <c:marker>
            <c:symbol val="none"/>
          </c:marker>
          <c:val>
            <c:numRef>
              <c:f>'Consumption Summary'!$AR$8:$AR$19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E399-472C-BA6D-ECD89CEBC47F}"/>
            </c:ext>
          </c:extLst>
        </c:ser>
        <c:ser>
          <c:idx val="15"/>
          <c:order val="15"/>
          <c:tx>
            <c:v>2026</c:v>
          </c:tx>
          <c:spPr>
            <a:ln w="28575" cap="rnd">
              <a:solidFill>
                <a:schemeClr val="accent4">
                  <a:lumMod val="80000"/>
                  <a:lumOff val="20000"/>
                </a:schemeClr>
              </a:solidFill>
              <a:round/>
            </a:ln>
            <a:effectLst/>
          </c:spPr>
          <c:marker>
            <c:symbol val="none"/>
          </c:marker>
          <c:val>
            <c:numRef>
              <c:f>'Consumption Summary'!$AU$8:$AU$19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F-E399-472C-BA6D-ECD89CEBC47F}"/>
            </c:ext>
          </c:extLst>
        </c:ser>
        <c:ser>
          <c:idx val="16"/>
          <c:order val="16"/>
          <c:tx>
            <c:v>2027</c:v>
          </c:tx>
          <c:spPr>
            <a:ln w="28575" cap="rnd">
              <a:solidFill>
                <a:schemeClr val="accent5">
                  <a:lumMod val="80000"/>
                  <a:lumOff val="20000"/>
                </a:schemeClr>
              </a:solidFill>
              <a:round/>
            </a:ln>
            <a:effectLst/>
          </c:spPr>
          <c:marker>
            <c:symbol val="none"/>
          </c:marker>
          <c:val>
            <c:numRef>
              <c:f>'Consumption Summary'!$AX$8:$AX$19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0-E399-472C-BA6D-ECD89CEBC47F}"/>
            </c:ext>
          </c:extLst>
        </c:ser>
        <c:ser>
          <c:idx val="17"/>
          <c:order val="17"/>
          <c:tx>
            <c:v>2028</c:v>
          </c:tx>
          <c:spPr>
            <a:ln w="28575" cap="rnd">
              <a:solidFill>
                <a:schemeClr val="accent6">
                  <a:lumMod val="80000"/>
                  <a:lumOff val="20000"/>
                </a:schemeClr>
              </a:solidFill>
              <a:round/>
            </a:ln>
            <a:effectLst/>
          </c:spPr>
          <c:marker>
            <c:symbol val="none"/>
          </c:marker>
          <c:val>
            <c:numRef>
              <c:f>'Consumption Summary'!$BA$8:$BA$19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1-E399-472C-BA6D-ECD89CEBC47F}"/>
            </c:ext>
          </c:extLst>
        </c:ser>
        <c:ser>
          <c:idx val="18"/>
          <c:order val="18"/>
          <c:tx>
            <c:v>2029</c:v>
          </c:tx>
          <c:spPr>
            <a:ln w="28575" cap="rnd">
              <a:solidFill>
                <a:schemeClr val="accent1">
                  <a:lumMod val="80000"/>
                </a:schemeClr>
              </a:solidFill>
              <a:round/>
            </a:ln>
            <a:effectLst/>
          </c:spPr>
          <c:marker>
            <c:symbol val="none"/>
          </c:marker>
          <c:val>
            <c:numRef>
              <c:f>'Consumption Summary'!$BD$8:$BD$19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2-E399-472C-BA6D-ECD89CEBC47F}"/>
            </c:ext>
          </c:extLst>
        </c:ser>
        <c:ser>
          <c:idx val="19"/>
          <c:order val="19"/>
          <c:tx>
            <c:v>2030</c:v>
          </c:tx>
          <c:spPr>
            <a:ln w="28575" cap="rnd">
              <a:solidFill>
                <a:schemeClr val="accent2">
                  <a:lumMod val="80000"/>
                </a:schemeClr>
              </a:solidFill>
              <a:round/>
            </a:ln>
            <a:effectLst/>
          </c:spPr>
          <c:marker>
            <c:symbol val="none"/>
          </c:marker>
          <c:val>
            <c:numRef>
              <c:f>'Consumption Summary'!$BG$8:$BG$19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3-E399-472C-BA6D-ECD89CEBC47F}"/>
            </c:ext>
          </c:extLst>
        </c:ser>
        <c:ser>
          <c:idx val="20"/>
          <c:order val="20"/>
          <c:tx>
            <c:v>2031</c:v>
          </c:tx>
          <c:spPr>
            <a:ln w="28575" cap="rnd">
              <a:solidFill>
                <a:schemeClr val="accent3">
                  <a:lumMod val="80000"/>
                </a:schemeClr>
              </a:solidFill>
              <a:round/>
            </a:ln>
            <a:effectLst/>
          </c:spPr>
          <c:marker>
            <c:symbol val="none"/>
          </c:marker>
          <c:val>
            <c:numRef>
              <c:f>'Consumption Summary'!$BJ$8:$BJ$19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4-E399-472C-BA6D-ECD89CEBC47F}"/>
            </c:ext>
          </c:extLst>
        </c:ser>
        <c:dLbls>
          <c:showLegendKey val="0"/>
          <c:showVal val="0"/>
          <c:showCatName val="0"/>
          <c:showSerName val="0"/>
          <c:showPercent val="0"/>
          <c:showBubbleSize val="0"/>
        </c:dLbls>
        <c:smooth val="0"/>
        <c:axId val="722477568"/>
        <c:axId val="722477896"/>
      </c:lineChart>
      <c:catAx>
        <c:axId val="72247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2477896"/>
        <c:crosses val="autoZero"/>
        <c:auto val="1"/>
        <c:lblAlgn val="ctr"/>
        <c:lblOffset val="100"/>
        <c:noMultiLvlLbl val="0"/>
      </c:catAx>
      <c:valAx>
        <c:axId val="722477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2477568"/>
        <c:crosses val="autoZero"/>
        <c:crossBetween val="between"/>
      </c:valAx>
      <c:spPr>
        <a:noFill/>
        <a:ln>
          <a:noFill/>
        </a:ln>
        <a:effectLst/>
      </c:spPr>
    </c:plotArea>
    <c:legend>
      <c:legendPos val="r"/>
      <c:layout>
        <c:manualLayout>
          <c:xMode val="edge"/>
          <c:yMode val="edge"/>
          <c:x val="0.92016675086489186"/>
          <c:y val="0.10875245857425718"/>
          <c:w val="6.1875898751247063E-2"/>
          <c:h val="0.82677721239803736"/>
        </c:manualLayout>
      </c:layout>
      <c:overlay val="0"/>
      <c:spPr>
        <a:noFill/>
        <a:ln w="12700">
          <a:solidFill>
            <a:schemeClr val="accent2">
              <a:lumMod val="80000"/>
              <a:lumOff val="20000"/>
            </a:schemeClr>
          </a:solid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Total Electricity</a:t>
            </a:r>
            <a:r>
              <a:rPr lang="en-US" b="1" baseline="0">
                <a:solidFill>
                  <a:schemeClr val="tx1"/>
                </a:solidFill>
              </a:rPr>
              <a:t> Utilization (kWh)</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2017</c:v>
          </c:tx>
          <c:spPr>
            <a:ln w="12700" cap="rnd">
              <a:solidFill>
                <a:schemeClr val="accent1"/>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Summary'!$Q$9:$Q$20</c:f>
              <c:numCache>
                <c:formatCode>#,##0</c:formatCode>
                <c:ptCount val="12"/>
                <c:pt idx="0">
                  <c:v>21936</c:v>
                </c:pt>
                <c:pt idx="1">
                  <c:v>21589</c:v>
                </c:pt>
                <c:pt idx="2">
                  <c:v>17595</c:v>
                </c:pt>
                <c:pt idx="3">
                  <c:v>17440</c:v>
                </c:pt>
                <c:pt idx="4">
                  <c:v>10565</c:v>
                </c:pt>
                <c:pt idx="5">
                  <c:v>11365</c:v>
                </c:pt>
                <c:pt idx="6">
                  <c:v>15003</c:v>
                </c:pt>
                <c:pt idx="7">
                  <c:v>11981</c:v>
                </c:pt>
                <c:pt idx="8">
                  <c:v>10023</c:v>
                </c:pt>
                <c:pt idx="9">
                  <c:v>8355</c:v>
                </c:pt>
                <c:pt idx="10">
                  <c:v>10412</c:v>
                </c:pt>
                <c:pt idx="11">
                  <c:v>12755</c:v>
                </c:pt>
              </c:numCache>
            </c:numRef>
          </c:val>
          <c:smooth val="0"/>
          <c:extLst>
            <c:ext xmlns:c16="http://schemas.microsoft.com/office/drawing/2014/chart" uri="{C3380CC4-5D6E-409C-BE32-E72D297353CC}">
              <c16:uniqueId val="{00000000-6B22-4C26-9D72-58C0AB9768D2}"/>
            </c:ext>
          </c:extLst>
        </c:ser>
        <c:ser>
          <c:idx val="1"/>
          <c:order val="1"/>
          <c:tx>
            <c:v>2018</c:v>
          </c:tx>
          <c:spPr>
            <a:ln w="12700" cap="rnd">
              <a:solidFill>
                <a:schemeClr val="accent2"/>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Summary'!$AH$9:$AH$20</c:f>
              <c:numCache>
                <c:formatCode>#,##0</c:formatCode>
                <c:ptCount val="12"/>
                <c:pt idx="0">
                  <c:v>14417</c:v>
                </c:pt>
                <c:pt idx="1">
                  <c:v>13703</c:v>
                </c:pt>
                <c:pt idx="2">
                  <c:v>10974</c:v>
                </c:pt>
                <c:pt idx="3">
                  <c:v>10125</c:v>
                </c:pt>
                <c:pt idx="4">
                  <c:v>7468</c:v>
                </c:pt>
                <c:pt idx="5">
                  <c:v>10081</c:v>
                </c:pt>
                <c:pt idx="6">
                  <c:v>10715</c:v>
                </c:pt>
                <c:pt idx="7">
                  <c:v>10329</c:v>
                </c:pt>
                <c:pt idx="8">
                  <c:v>8022</c:v>
                </c:pt>
                <c:pt idx="9">
                  <c:v>7709</c:v>
                </c:pt>
                <c:pt idx="10">
                  <c:v>10354</c:v>
                </c:pt>
                <c:pt idx="11">
                  <c:v>0</c:v>
                </c:pt>
              </c:numCache>
            </c:numRef>
          </c:val>
          <c:smooth val="0"/>
          <c:extLst>
            <c:ext xmlns:c16="http://schemas.microsoft.com/office/drawing/2014/chart" uri="{C3380CC4-5D6E-409C-BE32-E72D297353CC}">
              <c16:uniqueId val="{00000001-6B22-4C26-9D72-58C0AB9768D2}"/>
            </c:ext>
          </c:extLst>
        </c:ser>
        <c:ser>
          <c:idx val="2"/>
          <c:order val="2"/>
          <c:tx>
            <c:v>2019</c:v>
          </c:tx>
          <c:spPr>
            <a:ln w="12700" cap="rnd">
              <a:solidFill>
                <a:schemeClr val="accent3"/>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Summary'!$AY$9:$AY$20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B22-4C26-9D72-58C0AB9768D2}"/>
            </c:ext>
          </c:extLst>
        </c:ser>
        <c:ser>
          <c:idx val="3"/>
          <c:order val="3"/>
          <c:tx>
            <c:v>2020</c:v>
          </c:tx>
          <c:spPr>
            <a:ln w="12700" cap="rnd">
              <a:solidFill>
                <a:schemeClr val="accent4"/>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Summary'!$BP$9:$BP$20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6B22-4C26-9D72-58C0AB9768D2}"/>
            </c:ext>
          </c:extLst>
        </c:ser>
        <c:ser>
          <c:idx val="4"/>
          <c:order val="4"/>
          <c:tx>
            <c:v>2021</c:v>
          </c:tx>
          <c:spPr>
            <a:ln w="12700" cap="rnd">
              <a:solidFill>
                <a:schemeClr val="accent5"/>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Summary'!$CG$9:$CG$20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6B22-4C26-9D72-58C0AB9768D2}"/>
            </c:ext>
          </c:extLst>
        </c:ser>
        <c:ser>
          <c:idx val="5"/>
          <c:order val="5"/>
          <c:tx>
            <c:v>2022</c:v>
          </c:tx>
          <c:spPr>
            <a:ln w="12700" cap="rnd">
              <a:solidFill>
                <a:schemeClr val="accent6"/>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Summary'!$CX$9:$CX$20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6B22-4C26-9D72-58C0AB9768D2}"/>
            </c:ext>
          </c:extLst>
        </c:ser>
        <c:ser>
          <c:idx val="6"/>
          <c:order val="6"/>
          <c:tx>
            <c:v>2023</c:v>
          </c:tx>
          <c:spPr>
            <a:ln w="12700" cap="rnd">
              <a:solidFill>
                <a:schemeClr val="accent1">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Summary'!$DO$9:$DO$20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6B22-4C26-9D72-58C0AB9768D2}"/>
            </c:ext>
          </c:extLst>
        </c:ser>
        <c:ser>
          <c:idx val="7"/>
          <c:order val="7"/>
          <c:tx>
            <c:v>2024</c:v>
          </c:tx>
          <c:spPr>
            <a:ln w="12700" cap="rnd">
              <a:solidFill>
                <a:schemeClr val="accent2">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Summary'!$EF$9:$EF$20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7-6B22-4C26-9D72-58C0AB9768D2}"/>
            </c:ext>
          </c:extLst>
        </c:ser>
        <c:ser>
          <c:idx val="8"/>
          <c:order val="8"/>
          <c:tx>
            <c:v>2025</c:v>
          </c:tx>
          <c:spPr>
            <a:ln w="12700" cap="rnd">
              <a:solidFill>
                <a:schemeClr val="accent3">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Summary'!$EW$9:$EW$20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8-6B22-4C26-9D72-58C0AB9768D2}"/>
            </c:ext>
          </c:extLst>
        </c:ser>
        <c:ser>
          <c:idx val="9"/>
          <c:order val="9"/>
          <c:tx>
            <c:v>2026</c:v>
          </c:tx>
          <c:spPr>
            <a:ln w="12700" cap="rnd">
              <a:solidFill>
                <a:schemeClr val="accent4">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Summary'!$FN$9:$FN$20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6B22-4C26-9D72-58C0AB9768D2}"/>
            </c:ext>
          </c:extLst>
        </c:ser>
        <c:ser>
          <c:idx val="10"/>
          <c:order val="10"/>
          <c:tx>
            <c:v>2027</c:v>
          </c:tx>
          <c:spPr>
            <a:ln w="12700" cap="rnd">
              <a:solidFill>
                <a:schemeClr val="accent5">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Summary'!$GE$9:$GE$20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6B22-4C26-9D72-58C0AB9768D2}"/>
            </c:ext>
          </c:extLst>
        </c:ser>
        <c:ser>
          <c:idx val="11"/>
          <c:order val="11"/>
          <c:tx>
            <c:v>2028</c:v>
          </c:tx>
          <c:spPr>
            <a:ln w="12700" cap="rnd">
              <a:solidFill>
                <a:schemeClr val="accent6">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Summary'!$GV$9:$GV$20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6B22-4C26-9D72-58C0AB9768D2}"/>
            </c:ext>
          </c:extLst>
        </c:ser>
        <c:ser>
          <c:idx val="12"/>
          <c:order val="12"/>
          <c:tx>
            <c:v>2029</c:v>
          </c:tx>
          <c:spPr>
            <a:ln w="12700" cap="rnd">
              <a:solidFill>
                <a:schemeClr val="accent1">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Summary'!$HM$9:$HM$20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6B22-4C26-9D72-58C0AB9768D2}"/>
            </c:ext>
          </c:extLst>
        </c:ser>
        <c:ser>
          <c:idx val="13"/>
          <c:order val="13"/>
          <c:tx>
            <c:v>2030</c:v>
          </c:tx>
          <c:spPr>
            <a:ln w="12700" cap="rnd">
              <a:solidFill>
                <a:schemeClr val="accent2">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Summary'!$ID$9:$ID$20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D-6B22-4C26-9D72-58C0AB9768D2}"/>
            </c:ext>
          </c:extLst>
        </c:ser>
        <c:ser>
          <c:idx val="14"/>
          <c:order val="14"/>
          <c:tx>
            <c:v>2031</c:v>
          </c:tx>
          <c:spPr>
            <a:ln w="12700" cap="rnd">
              <a:solidFill>
                <a:schemeClr val="accent3">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Summary'!$IU$9:$IU$20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6B22-4C26-9D72-58C0AB9768D2}"/>
            </c:ext>
          </c:extLst>
        </c:ser>
        <c:dLbls>
          <c:showLegendKey val="0"/>
          <c:showVal val="0"/>
          <c:showCatName val="0"/>
          <c:showSerName val="0"/>
          <c:showPercent val="0"/>
          <c:showBubbleSize val="0"/>
        </c:dLbls>
        <c:smooth val="0"/>
        <c:axId val="787326800"/>
        <c:axId val="787323848"/>
      </c:lineChart>
      <c:catAx>
        <c:axId val="78732680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Month</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3848"/>
        <c:crosses val="autoZero"/>
        <c:auto val="1"/>
        <c:lblAlgn val="ctr"/>
        <c:lblOffset val="100"/>
        <c:noMultiLvlLbl val="0"/>
      </c:catAx>
      <c:valAx>
        <c:axId val="787323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kW</a:t>
                </a:r>
                <a:r>
                  <a:rPr lang="en-US" b="1" baseline="0">
                    <a:solidFill>
                      <a:schemeClr val="tx1"/>
                    </a:solidFill>
                  </a:rPr>
                  <a:t> Hours</a:t>
                </a:r>
                <a:endParaRPr lang="en-US" b="1">
                  <a:solidFill>
                    <a:schemeClr val="tx1"/>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6800"/>
        <c:crosses val="autoZero"/>
        <c:crossBetween val="between"/>
      </c:valAx>
      <c:spPr>
        <a:noFill/>
        <a:ln>
          <a:noFill/>
        </a:ln>
        <a:effectLst/>
      </c:spPr>
    </c:plotArea>
    <c:legend>
      <c:legendPos val="r"/>
      <c:layout>
        <c:manualLayout>
          <c:xMode val="edge"/>
          <c:yMode val="edge"/>
          <c:x val="0.93185929648241206"/>
          <c:y val="6.5777856144783278E-2"/>
          <c:w val="6.0603015075376881E-2"/>
          <c:h val="0.86874242431751381"/>
        </c:manualLayout>
      </c:layout>
      <c:overlay val="0"/>
      <c:spPr>
        <a:noFill/>
        <a:ln w="12700">
          <a:solidFill>
            <a:schemeClr val="accent2"/>
          </a:solid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DPW - Electricity</a:t>
            </a:r>
            <a:r>
              <a:rPr lang="en-US" b="1" baseline="0">
                <a:solidFill>
                  <a:schemeClr val="tx1"/>
                </a:solidFill>
              </a:rPr>
              <a:t> Utilization (kWh)</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2017</c:v>
          </c:tx>
          <c:spPr>
            <a:ln w="12700" cap="rnd">
              <a:solidFill>
                <a:schemeClr val="accent1"/>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Summary'!$C$9:$C$20</c:f>
              <c:numCache>
                <c:formatCode>#,##0</c:formatCode>
                <c:ptCount val="12"/>
                <c:pt idx="0">
                  <c:v>5675</c:v>
                </c:pt>
                <c:pt idx="1">
                  <c:v>5716</c:v>
                </c:pt>
                <c:pt idx="2">
                  <c:v>5957</c:v>
                </c:pt>
                <c:pt idx="3">
                  <c:v>6853</c:v>
                </c:pt>
                <c:pt idx="4">
                  <c:v>4921</c:v>
                </c:pt>
                <c:pt idx="5">
                  <c:v>6381</c:v>
                </c:pt>
                <c:pt idx="6">
                  <c:v>7612</c:v>
                </c:pt>
                <c:pt idx="7">
                  <c:v>5618</c:v>
                </c:pt>
                <c:pt idx="8">
                  <c:v>5543</c:v>
                </c:pt>
                <c:pt idx="9">
                  <c:v>4695</c:v>
                </c:pt>
                <c:pt idx="10">
                  <c:v>5045</c:v>
                </c:pt>
                <c:pt idx="11">
                  <c:v>5139</c:v>
                </c:pt>
              </c:numCache>
            </c:numRef>
          </c:val>
          <c:smooth val="0"/>
          <c:extLst>
            <c:ext xmlns:c16="http://schemas.microsoft.com/office/drawing/2014/chart" uri="{C3380CC4-5D6E-409C-BE32-E72D297353CC}">
              <c16:uniqueId val="{00000000-51B1-4A1A-A22E-9D2D0EC711DE}"/>
            </c:ext>
          </c:extLst>
        </c:ser>
        <c:ser>
          <c:idx val="1"/>
          <c:order val="1"/>
          <c:tx>
            <c:v>2018</c:v>
          </c:tx>
          <c:spPr>
            <a:ln w="12700" cap="rnd">
              <a:solidFill>
                <a:schemeClr val="accent2"/>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Summary'!$T$9:$T$20</c:f>
              <c:numCache>
                <c:formatCode>#,##0</c:formatCode>
                <c:ptCount val="12"/>
                <c:pt idx="0">
                  <c:v>5396</c:v>
                </c:pt>
                <c:pt idx="1">
                  <c:v>5574</c:v>
                </c:pt>
                <c:pt idx="2">
                  <c:v>4326</c:v>
                </c:pt>
                <c:pt idx="3">
                  <c:v>4494</c:v>
                </c:pt>
                <c:pt idx="4">
                  <c:v>4480</c:v>
                </c:pt>
                <c:pt idx="5">
                  <c:v>6179</c:v>
                </c:pt>
                <c:pt idx="6">
                  <c:v>5257</c:v>
                </c:pt>
                <c:pt idx="7">
                  <c:v>5393</c:v>
                </c:pt>
                <c:pt idx="8">
                  <c:v>3678</c:v>
                </c:pt>
                <c:pt idx="9">
                  <c:v>3535</c:v>
                </c:pt>
                <c:pt idx="10">
                  <c:v>4213</c:v>
                </c:pt>
                <c:pt idx="11">
                  <c:v>0</c:v>
                </c:pt>
              </c:numCache>
            </c:numRef>
          </c:val>
          <c:smooth val="0"/>
          <c:extLst>
            <c:ext xmlns:c16="http://schemas.microsoft.com/office/drawing/2014/chart" uri="{C3380CC4-5D6E-409C-BE32-E72D297353CC}">
              <c16:uniqueId val="{00000001-51B1-4A1A-A22E-9D2D0EC711DE}"/>
            </c:ext>
          </c:extLst>
        </c:ser>
        <c:ser>
          <c:idx val="2"/>
          <c:order val="2"/>
          <c:tx>
            <c:v>2019</c:v>
          </c:tx>
          <c:spPr>
            <a:ln w="12700" cap="rnd">
              <a:solidFill>
                <a:schemeClr val="accent3"/>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Summary'!$AK$9:$AK$20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1B1-4A1A-A22E-9D2D0EC711DE}"/>
            </c:ext>
          </c:extLst>
        </c:ser>
        <c:ser>
          <c:idx val="3"/>
          <c:order val="3"/>
          <c:tx>
            <c:v>2020</c:v>
          </c:tx>
          <c:spPr>
            <a:ln w="12700" cap="rnd">
              <a:solidFill>
                <a:schemeClr val="accent4"/>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Summary'!$BB$9:$BB$20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1B1-4A1A-A22E-9D2D0EC711DE}"/>
            </c:ext>
          </c:extLst>
        </c:ser>
        <c:ser>
          <c:idx val="4"/>
          <c:order val="4"/>
          <c:tx>
            <c:v>2021</c:v>
          </c:tx>
          <c:spPr>
            <a:ln w="12700" cap="rnd">
              <a:solidFill>
                <a:schemeClr val="accent5"/>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Summary'!$BS$9:$BS$20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51B1-4A1A-A22E-9D2D0EC711DE}"/>
            </c:ext>
          </c:extLst>
        </c:ser>
        <c:ser>
          <c:idx val="5"/>
          <c:order val="5"/>
          <c:tx>
            <c:v>2022</c:v>
          </c:tx>
          <c:spPr>
            <a:ln w="12700" cap="rnd">
              <a:solidFill>
                <a:schemeClr val="accent6"/>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Summary'!$CJ$9:$CJ$20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51B1-4A1A-A22E-9D2D0EC711DE}"/>
            </c:ext>
          </c:extLst>
        </c:ser>
        <c:ser>
          <c:idx val="6"/>
          <c:order val="6"/>
          <c:tx>
            <c:v>2023</c:v>
          </c:tx>
          <c:spPr>
            <a:ln w="12700" cap="rnd">
              <a:solidFill>
                <a:schemeClr val="accent1">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Summary'!$DA$9:$DA$20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51B1-4A1A-A22E-9D2D0EC711DE}"/>
            </c:ext>
          </c:extLst>
        </c:ser>
        <c:ser>
          <c:idx val="7"/>
          <c:order val="7"/>
          <c:tx>
            <c:v>2024</c:v>
          </c:tx>
          <c:spPr>
            <a:ln w="12700" cap="rnd">
              <a:solidFill>
                <a:schemeClr val="accent2">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Summary'!$DR$9:$DR$20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7-51B1-4A1A-A22E-9D2D0EC711DE}"/>
            </c:ext>
          </c:extLst>
        </c:ser>
        <c:ser>
          <c:idx val="8"/>
          <c:order val="8"/>
          <c:tx>
            <c:v>2025</c:v>
          </c:tx>
          <c:spPr>
            <a:ln w="12700" cap="rnd">
              <a:solidFill>
                <a:schemeClr val="accent3">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Summary'!$EI$9:$EI$20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8-51B1-4A1A-A22E-9D2D0EC711DE}"/>
            </c:ext>
          </c:extLst>
        </c:ser>
        <c:ser>
          <c:idx val="9"/>
          <c:order val="9"/>
          <c:tx>
            <c:v>2026</c:v>
          </c:tx>
          <c:spPr>
            <a:ln w="12700" cap="rnd">
              <a:solidFill>
                <a:schemeClr val="accent4">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Summary'!$EZ$9:$EZ$20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51B1-4A1A-A22E-9D2D0EC711DE}"/>
            </c:ext>
          </c:extLst>
        </c:ser>
        <c:ser>
          <c:idx val="10"/>
          <c:order val="10"/>
          <c:tx>
            <c:v>2027</c:v>
          </c:tx>
          <c:spPr>
            <a:ln w="12700" cap="rnd">
              <a:solidFill>
                <a:schemeClr val="accent5">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Summary'!$FQ$9:$FQ$20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51B1-4A1A-A22E-9D2D0EC711DE}"/>
            </c:ext>
          </c:extLst>
        </c:ser>
        <c:ser>
          <c:idx val="11"/>
          <c:order val="11"/>
          <c:tx>
            <c:v>2028</c:v>
          </c:tx>
          <c:spPr>
            <a:ln w="12700" cap="rnd">
              <a:solidFill>
                <a:schemeClr val="accent6">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Summary'!$GH$9:$GH$20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51B1-4A1A-A22E-9D2D0EC711DE}"/>
            </c:ext>
          </c:extLst>
        </c:ser>
        <c:ser>
          <c:idx val="12"/>
          <c:order val="12"/>
          <c:tx>
            <c:v>2029</c:v>
          </c:tx>
          <c:spPr>
            <a:ln w="12700" cap="rnd">
              <a:solidFill>
                <a:schemeClr val="accent1">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Summary'!$GY$9:$GY$20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51B1-4A1A-A22E-9D2D0EC711DE}"/>
            </c:ext>
          </c:extLst>
        </c:ser>
        <c:ser>
          <c:idx val="13"/>
          <c:order val="13"/>
          <c:tx>
            <c:v>2030</c:v>
          </c:tx>
          <c:spPr>
            <a:ln w="12700" cap="rnd">
              <a:solidFill>
                <a:schemeClr val="accent2">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Summary'!$HP$9:$HP$20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D-51B1-4A1A-A22E-9D2D0EC711DE}"/>
            </c:ext>
          </c:extLst>
        </c:ser>
        <c:ser>
          <c:idx val="14"/>
          <c:order val="14"/>
          <c:tx>
            <c:v>2031</c:v>
          </c:tx>
          <c:spPr>
            <a:ln w="12700" cap="rnd">
              <a:solidFill>
                <a:schemeClr val="accent3">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Summary'!$IG$9:$IG$20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51B1-4A1A-A22E-9D2D0EC711DE}"/>
            </c:ext>
          </c:extLst>
        </c:ser>
        <c:dLbls>
          <c:showLegendKey val="0"/>
          <c:showVal val="0"/>
          <c:showCatName val="0"/>
          <c:showSerName val="0"/>
          <c:showPercent val="0"/>
          <c:showBubbleSize val="0"/>
        </c:dLbls>
        <c:smooth val="0"/>
        <c:axId val="787326800"/>
        <c:axId val="787323848"/>
      </c:lineChart>
      <c:catAx>
        <c:axId val="78732680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Month</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3848"/>
        <c:crosses val="autoZero"/>
        <c:auto val="1"/>
        <c:lblAlgn val="ctr"/>
        <c:lblOffset val="100"/>
        <c:noMultiLvlLbl val="0"/>
      </c:catAx>
      <c:valAx>
        <c:axId val="787323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kW</a:t>
                </a:r>
                <a:r>
                  <a:rPr lang="en-US" b="1" baseline="0">
                    <a:solidFill>
                      <a:schemeClr val="tx1"/>
                    </a:solidFill>
                  </a:rPr>
                  <a:t> Hours</a:t>
                </a:r>
                <a:endParaRPr lang="en-US" b="1">
                  <a:solidFill>
                    <a:schemeClr val="tx1"/>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6800"/>
        <c:crosses val="autoZero"/>
        <c:crossBetween val="between"/>
      </c:valAx>
      <c:spPr>
        <a:noFill/>
        <a:ln>
          <a:noFill/>
        </a:ln>
        <a:effectLst/>
      </c:spPr>
    </c:plotArea>
    <c:legend>
      <c:legendPos val="r"/>
      <c:layout>
        <c:manualLayout>
          <c:xMode val="edge"/>
          <c:yMode val="edge"/>
          <c:x val="0.93185929648241206"/>
          <c:y val="6.5777856144783278E-2"/>
          <c:w val="6.0603015075376881E-2"/>
          <c:h val="0.86874242431751381"/>
        </c:manualLayout>
      </c:layout>
      <c:overlay val="0"/>
      <c:spPr>
        <a:noFill/>
        <a:ln w="12700">
          <a:solidFill>
            <a:schemeClr val="accent2"/>
          </a:solid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Summit - Electricity</a:t>
            </a:r>
            <a:r>
              <a:rPr lang="en-US" b="1" baseline="0">
                <a:solidFill>
                  <a:schemeClr val="tx1"/>
                </a:solidFill>
              </a:rPr>
              <a:t> Utilization (kWh)</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2017</c:v>
          </c:tx>
          <c:spPr>
            <a:ln w="12700" cap="rnd">
              <a:solidFill>
                <a:schemeClr val="accent1"/>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Summary'!$E$9:$E$20</c:f>
              <c:numCache>
                <c:formatCode>#,##0</c:formatCode>
                <c:ptCount val="12"/>
                <c:pt idx="0">
                  <c:v>268</c:v>
                </c:pt>
                <c:pt idx="1">
                  <c:v>276</c:v>
                </c:pt>
                <c:pt idx="2">
                  <c:v>284</c:v>
                </c:pt>
                <c:pt idx="3">
                  <c:v>299</c:v>
                </c:pt>
                <c:pt idx="4">
                  <c:v>148</c:v>
                </c:pt>
                <c:pt idx="5">
                  <c:v>139</c:v>
                </c:pt>
                <c:pt idx="6">
                  <c:v>167</c:v>
                </c:pt>
                <c:pt idx="7">
                  <c:v>171</c:v>
                </c:pt>
                <c:pt idx="8">
                  <c:v>168</c:v>
                </c:pt>
                <c:pt idx="9">
                  <c:v>153</c:v>
                </c:pt>
                <c:pt idx="10">
                  <c:v>103</c:v>
                </c:pt>
                <c:pt idx="11">
                  <c:v>193</c:v>
                </c:pt>
              </c:numCache>
            </c:numRef>
          </c:val>
          <c:smooth val="0"/>
          <c:extLst>
            <c:ext xmlns:c16="http://schemas.microsoft.com/office/drawing/2014/chart" uri="{C3380CC4-5D6E-409C-BE32-E72D297353CC}">
              <c16:uniqueId val="{00000000-E15B-4001-94D6-3A9D57DEDCD7}"/>
            </c:ext>
          </c:extLst>
        </c:ser>
        <c:ser>
          <c:idx val="1"/>
          <c:order val="1"/>
          <c:tx>
            <c:v>2018</c:v>
          </c:tx>
          <c:spPr>
            <a:ln w="12700" cap="rnd">
              <a:solidFill>
                <a:schemeClr val="accent2"/>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Summary'!$V$9:$V$20</c:f>
              <c:numCache>
                <c:formatCode>#,##0</c:formatCode>
                <c:ptCount val="12"/>
                <c:pt idx="0">
                  <c:v>150</c:v>
                </c:pt>
                <c:pt idx="1">
                  <c:v>123</c:v>
                </c:pt>
                <c:pt idx="2">
                  <c:v>104</c:v>
                </c:pt>
                <c:pt idx="3">
                  <c:v>96</c:v>
                </c:pt>
                <c:pt idx="4">
                  <c:v>60</c:v>
                </c:pt>
                <c:pt idx="5">
                  <c:v>73</c:v>
                </c:pt>
                <c:pt idx="6">
                  <c:v>92</c:v>
                </c:pt>
                <c:pt idx="7">
                  <c:v>60</c:v>
                </c:pt>
                <c:pt idx="8">
                  <c:v>46</c:v>
                </c:pt>
                <c:pt idx="9">
                  <c:v>52</c:v>
                </c:pt>
                <c:pt idx="10">
                  <c:v>31</c:v>
                </c:pt>
                <c:pt idx="11">
                  <c:v>0</c:v>
                </c:pt>
              </c:numCache>
            </c:numRef>
          </c:val>
          <c:smooth val="0"/>
          <c:extLst>
            <c:ext xmlns:c16="http://schemas.microsoft.com/office/drawing/2014/chart" uri="{C3380CC4-5D6E-409C-BE32-E72D297353CC}">
              <c16:uniqueId val="{00000001-E15B-4001-94D6-3A9D57DEDCD7}"/>
            </c:ext>
          </c:extLst>
        </c:ser>
        <c:ser>
          <c:idx val="2"/>
          <c:order val="2"/>
          <c:tx>
            <c:v>2019</c:v>
          </c:tx>
          <c:spPr>
            <a:ln w="12700" cap="rnd">
              <a:solidFill>
                <a:schemeClr val="accent3"/>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Summary'!$AM$9:$AM$20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15B-4001-94D6-3A9D57DEDCD7}"/>
            </c:ext>
          </c:extLst>
        </c:ser>
        <c:ser>
          <c:idx val="3"/>
          <c:order val="3"/>
          <c:tx>
            <c:v>2020</c:v>
          </c:tx>
          <c:spPr>
            <a:ln w="12700" cap="rnd">
              <a:solidFill>
                <a:schemeClr val="accent4"/>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Summary'!$BD$9:$BD$20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E15B-4001-94D6-3A9D57DEDCD7}"/>
            </c:ext>
          </c:extLst>
        </c:ser>
        <c:ser>
          <c:idx val="4"/>
          <c:order val="4"/>
          <c:tx>
            <c:v>2021</c:v>
          </c:tx>
          <c:spPr>
            <a:ln w="12700" cap="rnd">
              <a:solidFill>
                <a:schemeClr val="accent5"/>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Summary'!$BU$9:$BU$20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E15B-4001-94D6-3A9D57DEDCD7}"/>
            </c:ext>
          </c:extLst>
        </c:ser>
        <c:ser>
          <c:idx val="5"/>
          <c:order val="5"/>
          <c:tx>
            <c:v>2022</c:v>
          </c:tx>
          <c:spPr>
            <a:ln w="12700" cap="rnd">
              <a:solidFill>
                <a:schemeClr val="accent6"/>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Summary'!$CL$9:$CL$20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E15B-4001-94D6-3A9D57DEDCD7}"/>
            </c:ext>
          </c:extLst>
        </c:ser>
        <c:ser>
          <c:idx val="6"/>
          <c:order val="6"/>
          <c:tx>
            <c:v>2023</c:v>
          </c:tx>
          <c:spPr>
            <a:ln w="12700" cap="rnd">
              <a:solidFill>
                <a:schemeClr val="accent1">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Summary'!$DC$9:$DC$20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E15B-4001-94D6-3A9D57DEDCD7}"/>
            </c:ext>
          </c:extLst>
        </c:ser>
        <c:ser>
          <c:idx val="7"/>
          <c:order val="7"/>
          <c:tx>
            <c:v>2024</c:v>
          </c:tx>
          <c:spPr>
            <a:ln w="12700" cap="rnd">
              <a:solidFill>
                <a:schemeClr val="accent2">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Summary'!$DT$9:$DT$20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7-E15B-4001-94D6-3A9D57DEDCD7}"/>
            </c:ext>
          </c:extLst>
        </c:ser>
        <c:ser>
          <c:idx val="8"/>
          <c:order val="8"/>
          <c:tx>
            <c:v>2025</c:v>
          </c:tx>
          <c:spPr>
            <a:ln w="12700" cap="rnd">
              <a:solidFill>
                <a:schemeClr val="accent3">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Summary'!$EK$9:$EK$20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8-E15B-4001-94D6-3A9D57DEDCD7}"/>
            </c:ext>
          </c:extLst>
        </c:ser>
        <c:ser>
          <c:idx val="9"/>
          <c:order val="9"/>
          <c:tx>
            <c:v>2026</c:v>
          </c:tx>
          <c:spPr>
            <a:ln w="12700" cap="rnd">
              <a:solidFill>
                <a:schemeClr val="accent4">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Summary'!$FB$9:$FB$20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E15B-4001-94D6-3A9D57DEDCD7}"/>
            </c:ext>
          </c:extLst>
        </c:ser>
        <c:ser>
          <c:idx val="10"/>
          <c:order val="10"/>
          <c:tx>
            <c:v>2027</c:v>
          </c:tx>
          <c:spPr>
            <a:ln w="12700" cap="rnd">
              <a:solidFill>
                <a:schemeClr val="accent5">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Summary'!$FS$9:$FS$20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E15B-4001-94D6-3A9D57DEDCD7}"/>
            </c:ext>
          </c:extLst>
        </c:ser>
        <c:ser>
          <c:idx val="11"/>
          <c:order val="11"/>
          <c:tx>
            <c:v>2028</c:v>
          </c:tx>
          <c:spPr>
            <a:ln w="12700" cap="rnd">
              <a:solidFill>
                <a:schemeClr val="accent6">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Summary'!$GJ$9:$GJ$20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E15B-4001-94D6-3A9D57DEDCD7}"/>
            </c:ext>
          </c:extLst>
        </c:ser>
        <c:ser>
          <c:idx val="12"/>
          <c:order val="12"/>
          <c:tx>
            <c:v>2029</c:v>
          </c:tx>
          <c:spPr>
            <a:ln w="12700" cap="rnd">
              <a:solidFill>
                <a:schemeClr val="accent1">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Summary'!$HA$9:$HA$20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E15B-4001-94D6-3A9D57DEDCD7}"/>
            </c:ext>
          </c:extLst>
        </c:ser>
        <c:ser>
          <c:idx val="13"/>
          <c:order val="13"/>
          <c:tx>
            <c:v>2030</c:v>
          </c:tx>
          <c:spPr>
            <a:ln w="12700" cap="rnd">
              <a:solidFill>
                <a:schemeClr val="accent2">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Summary'!$HR$9:$HR$20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D-E15B-4001-94D6-3A9D57DEDCD7}"/>
            </c:ext>
          </c:extLst>
        </c:ser>
        <c:ser>
          <c:idx val="14"/>
          <c:order val="14"/>
          <c:tx>
            <c:v>2031</c:v>
          </c:tx>
          <c:spPr>
            <a:ln w="12700" cap="rnd">
              <a:solidFill>
                <a:schemeClr val="accent3">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Summary'!$II$9:$II$20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E15B-4001-94D6-3A9D57DEDCD7}"/>
            </c:ext>
          </c:extLst>
        </c:ser>
        <c:dLbls>
          <c:showLegendKey val="0"/>
          <c:showVal val="0"/>
          <c:showCatName val="0"/>
          <c:showSerName val="0"/>
          <c:showPercent val="0"/>
          <c:showBubbleSize val="0"/>
        </c:dLbls>
        <c:smooth val="0"/>
        <c:axId val="787326800"/>
        <c:axId val="787323848"/>
      </c:lineChart>
      <c:catAx>
        <c:axId val="78732680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Month</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3848"/>
        <c:crosses val="autoZero"/>
        <c:auto val="1"/>
        <c:lblAlgn val="ctr"/>
        <c:lblOffset val="100"/>
        <c:noMultiLvlLbl val="0"/>
      </c:catAx>
      <c:valAx>
        <c:axId val="787323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kW</a:t>
                </a:r>
                <a:r>
                  <a:rPr lang="en-US" b="1" baseline="0">
                    <a:solidFill>
                      <a:schemeClr val="tx1"/>
                    </a:solidFill>
                  </a:rPr>
                  <a:t> Hours</a:t>
                </a:r>
                <a:endParaRPr lang="en-US" b="1">
                  <a:solidFill>
                    <a:schemeClr val="tx1"/>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6800"/>
        <c:crosses val="autoZero"/>
        <c:crossBetween val="between"/>
      </c:valAx>
      <c:spPr>
        <a:noFill/>
        <a:ln>
          <a:noFill/>
        </a:ln>
        <a:effectLst/>
      </c:spPr>
    </c:plotArea>
    <c:legend>
      <c:legendPos val="r"/>
      <c:layout>
        <c:manualLayout>
          <c:xMode val="edge"/>
          <c:yMode val="edge"/>
          <c:x val="0.93185929648241206"/>
          <c:y val="6.5777856144783278E-2"/>
          <c:w val="6.0603015075376881E-2"/>
          <c:h val="0.86874242431751381"/>
        </c:manualLayout>
      </c:layout>
      <c:overlay val="0"/>
      <c:spPr>
        <a:noFill/>
        <a:ln w="12700">
          <a:solidFill>
            <a:schemeClr val="accent2"/>
          </a:solid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Chocorua - Electricity</a:t>
            </a:r>
            <a:r>
              <a:rPr lang="en-US" b="1" baseline="0">
                <a:solidFill>
                  <a:schemeClr val="tx1"/>
                </a:solidFill>
              </a:rPr>
              <a:t> Utilization (kWh)</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2017</c:v>
          </c:tx>
          <c:spPr>
            <a:ln w="12700" cap="rnd">
              <a:solidFill>
                <a:schemeClr val="accent1"/>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Summary'!$X$9:$X$20</c:f>
              <c:numCache>
                <c:formatCode>#,##0</c:formatCode>
                <c:ptCount val="12"/>
                <c:pt idx="0">
                  <c:v>1411</c:v>
                </c:pt>
                <c:pt idx="1">
                  <c:v>1813</c:v>
                </c:pt>
                <c:pt idx="2">
                  <c:v>1030</c:v>
                </c:pt>
                <c:pt idx="3">
                  <c:v>859</c:v>
                </c:pt>
                <c:pt idx="4">
                  <c:v>340</c:v>
                </c:pt>
                <c:pt idx="5">
                  <c:v>422</c:v>
                </c:pt>
                <c:pt idx="6">
                  <c:v>347</c:v>
                </c:pt>
                <c:pt idx="7">
                  <c:v>451</c:v>
                </c:pt>
                <c:pt idx="8">
                  <c:v>322</c:v>
                </c:pt>
                <c:pt idx="9">
                  <c:v>296</c:v>
                </c:pt>
                <c:pt idx="10">
                  <c:v>504</c:v>
                </c:pt>
                <c:pt idx="11">
                  <c:v>0</c:v>
                </c:pt>
              </c:numCache>
            </c:numRef>
          </c:val>
          <c:smooth val="0"/>
          <c:extLst>
            <c:ext xmlns:c16="http://schemas.microsoft.com/office/drawing/2014/chart" uri="{C3380CC4-5D6E-409C-BE32-E72D297353CC}">
              <c16:uniqueId val="{00000000-2A5D-4EC7-9E1F-FB5B5CC3C4B8}"/>
            </c:ext>
          </c:extLst>
        </c:ser>
        <c:ser>
          <c:idx val="1"/>
          <c:order val="1"/>
          <c:tx>
            <c:v>2018</c:v>
          </c:tx>
          <c:spPr>
            <a:ln w="12700" cap="rnd">
              <a:solidFill>
                <a:schemeClr val="accent2"/>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Summary'!$X$9:$X$20</c:f>
              <c:numCache>
                <c:formatCode>#,##0</c:formatCode>
                <c:ptCount val="12"/>
                <c:pt idx="0">
                  <c:v>1411</c:v>
                </c:pt>
                <c:pt idx="1">
                  <c:v>1813</c:v>
                </c:pt>
                <c:pt idx="2">
                  <c:v>1030</c:v>
                </c:pt>
                <c:pt idx="3">
                  <c:v>859</c:v>
                </c:pt>
                <c:pt idx="4">
                  <c:v>340</c:v>
                </c:pt>
                <c:pt idx="5">
                  <c:v>422</c:v>
                </c:pt>
                <c:pt idx="6">
                  <c:v>347</c:v>
                </c:pt>
                <c:pt idx="7">
                  <c:v>451</c:v>
                </c:pt>
                <c:pt idx="8">
                  <c:v>322</c:v>
                </c:pt>
                <c:pt idx="9">
                  <c:v>296</c:v>
                </c:pt>
                <c:pt idx="10">
                  <c:v>504</c:v>
                </c:pt>
                <c:pt idx="11">
                  <c:v>0</c:v>
                </c:pt>
              </c:numCache>
            </c:numRef>
          </c:val>
          <c:smooth val="0"/>
          <c:extLst>
            <c:ext xmlns:c16="http://schemas.microsoft.com/office/drawing/2014/chart" uri="{C3380CC4-5D6E-409C-BE32-E72D297353CC}">
              <c16:uniqueId val="{00000001-2A5D-4EC7-9E1F-FB5B5CC3C4B8}"/>
            </c:ext>
          </c:extLst>
        </c:ser>
        <c:ser>
          <c:idx val="2"/>
          <c:order val="2"/>
          <c:tx>
            <c:v>2019</c:v>
          </c:tx>
          <c:spPr>
            <a:ln w="12700" cap="rnd">
              <a:solidFill>
                <a:schemeClr val="accent3"/>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Summary'!$AO$9:$AO$20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A5D-4EC7-9E1F-FB5B5CC3C4B8}"/>
            </c:ext>
          </c:extLst>
        </c:ser>
        <c:ser>
          <c:idx val="3"/>
          <c:order val="3"/>
          <c:tx>
            <c:v>2020</c:v>
          </c:tx>
          <c:spPr>
            <a:ln w="12700" cap="rnd">
              <a:solidFill>
                <a:schemeClr val="accent4"/>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Summary'!$BF$9:$BF$20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A5D-4EC7-9E1F-FB5B5CC3C4B8}"/>
            </c:ext>
          </c:extLst>
        </c:ser>
        <c:ser>
          <c:idx val="4"/>
          <c:order val="4"/>
          <c:tx>
            <c:v>2021</c:v>
          </c:tx>
          <c:spPr>
            <a:ln w="12700" cap="rnd">
              <a:solidFill>
                <a:schemeClr val="accent5"/>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Summary'!$BW$9:$BW$20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A5D-4EC7-9E1F-FB5B5CC3C4B8}"/>
            </c:ext>
          </c:extLst>
        </c:ser>
        <c:ser>
          <c:idx val="5"/>
          <c:order val="5"/>
          <c:tx>
            <c:v>2022</c:v>
          </c:tx>
          <c:spPr>
            <a:ln w="12700" cap="rnd">
              <a:solidFill>
                <a:schemeClr val="accent6"/>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Summary'!$CN$9:$CN$20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2A5D-4EC7-9E1F-FB5B5CC3C4B8}"/>
            </c:ext>
          </c:extLst>
        </c:ser>
        <c:ser>
          <c:idx val="6"/>
          <c:order val="6"/>
          <c:tx>
            <c:v>2023</c:v>
          </c:tx>
          <c:spPr>
            <a:ln w="12700" cap="rnd">
              <a:solidFill>
                <a:schemeClr val="accent1">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Summary'!$DE$9:$DE$20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2A5D-4EC7-9E1F-FB5B5CC3C4B8}"/>
            </c:ext>
          </c:extLst>
        </c:ser>
        <c:ser>
          <c:idx val="7"/>
          <c:order val="7"/>
          <c:tx>
            <c:v>2024</c:v>
          </c:tx>
          <c:spPr>
            <a:ln w="12700" cap="rnd">
              <a:solidFill>
                <a:schemeClr val="accent2">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Summary'!$DV$9:$DV$20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7-2A5D-4EC7-9E1F-FB5B5CC3C4B8}"/>
            </c:ext>
          </c:extLst>
        </c:ser>
        <c:ser>
          <c:idx val="8"/>
          <c:order val="8"/>
          <c:tx>
            <c:v>2025</c:v>
          </c:tx>
          <c:spPr>
            <a:ln w="12700" cap="rnd">
              <a:solidFill>
                <a:schemeClr val="accent3">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Summary'!$EM$9:$EM$20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8-2A5D-4EC7-9E1F-FB5B5CC3C4B8}"/>
            </c:ext>
          </c:extLst>
        </c:ser>
        <c:ser>
          <c:idx val="9"/>
          <c:order val="9"/>
          <c:tx>
            <c:v>2026</c:v>
          </c:tx>
          <c:spPr>
            <a:ln w="12700" cap="rnd">
              <a:solidFill>
                <a:schemeClr val="accent4">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Summary'!$FD$9:$FD$20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2A5D-4EC7-9E1F-FB5B5CC3C4B8}"/>
            </c:ext>
          </c:extLst>
        </c:ser>
        <c:ser>
          <c:idx val="10"/>
          <c:order val="10"/>
          <c:tx>
            <c:v>2027</c:v>
          </c:tx>
          <c:spPr>
            <a:ln w="12700" cap="rnd">
              <a:solidFill>
                <a:schemeClr val="accent5">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Summary'!$FU$9:$FU$20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2A5D-4EC7-9E1F-FB5B5CC3C4B8}"/>
            </c:ext>
          </c:extLst>
        </c:ser>
        <c:ser>
          <c:idx val="11"/>
          <c:order val="11"/>
          <c:tx>
            <c:v>2028</c:v>
          </c:tx>
          <c:spPr>
            <a:ln w="12700" cap="rnd">
              <a:solidFill>
                <a:schemeClr val="accent6">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Summary'!$GL$9:$GL$20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2A5D-4EC7-9E1F-FB5B5CC3C4B8}"/>
            </c:ext>
          </c:extLst>
        </c:ser>
        <c:ser>
          <c:idx val="12"/>
          <c:order val="12"/>
          <c:tx>
            <c:v>2029</c:v>
          </c:tx>
          <c:spPr>
            <a:ln w="12700" cap="rnd">
              <a:solidFill>
                <a:schemeClr val="accent1">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Summary'!$HC$9:$HC$20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2A5D-4EC7-9E1F-FB5B5CC3C4B8}"/>
            </c:ext>
          </c:extLst>
        </c:ser>
        <c:ser>
          <c:idx val="13"/>
          <c:order val="13"/>
          <c:tx>
            <c:v>2030</c:v>
          </c:tx>
          <c:spPr>
            <a:ln w="12700" cap="rnd">
              <a:solidFill>
                <a:schemeClr val="accent2">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Summary'!$HT$9:$HT$20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D-2A5D-4EC7-9E1F-FB5B5CC3C4B8}"/>
            </c:ext>
          </c:extLst>
        </c:ser>
        <c:ser>
          <c:idx val="14"/>
          <c:order val="14"/>
          <c:tx>
            <c:v>2031</c:v>
          </c:tx>
          <c:spPr>
            <a:ln w="12700" cap="rnd">
              <a:solidFill>
                <a:schemeClr val="accent3">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Summary'!$IK$9:$IK$20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2A5D-4EC7-9E1F-FB5B5CC3C4B8}"/>
            </c:ext>
          </c:extLst>
        </c:ser>
        <c:dLbls>
          <c:showLegendKey val="0"/>
          <c:showVal val="0"/>
          <c:showCatName val="0"/>
          <c:showSerName val="0"/>
          <c:showPercent val="0"/>
          <c:showBubbleSize val="0"/>
        </c:dLbls>
        <c:smooth val="0"/>
        <c:axId val="787326800"/>
        <c:axId val="787323848"/>
      </c:lineChart>
      <c:catAx>
        <c:axId val="78732680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Month</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3848"/>
        <c:crosses val="autoZero"/>
        <c:auto val="1"/>
        <c:lblAlgn val="ctr"/>
        <c:lblOffset val="100"/>
        <c:noMultiLvlLbl val="0"/>
      </c:catAx>
      <c:valAx>
        <c:axId val="787323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kW</a:t>
                </a:r>
                <a:r>
                  <a:rPr lang="en-US" b="1" baseline="0">
                    <a:solidFill>
                      <a:schemeClr val="tx1"/>
                    </a:solidFill>
                  </a:rPr>
                  <a:t> Hours</a:t>
                </a:r>
                <a:endParaRPr lang="en-US" b="1">
                  <a:solidFill>
                    <a:schemeClr val="tx1"/>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6800"/>
        <c:crosses val="autoZero"/>
        <c:crossBetween val="between"/>
      </c:valAx>
      <c:spPr>
        <a:noFill/>
        <a:ln>
          <a:noFill/>
        </a:ln>
        <a:effectLst/>
      </c:spPr>
    </c:plotArea>
    <c:legend>
      <c:legendPos val="r"/>
      <c:layout>
        <c:manualLayout>
          <c:xMode val="edge"/>
          <c:yMode val="edge"/>
          <c:x val="0.93185929648241206"/>
          <c:y val="6.5777856144783278E-2"/>
          <c:w val="6.0603015075376881E-2"/>
          <c:h val="0.86874242431751381"/>
        </c:manualLayout>
      </c:layout>
      <c:overlay val="0"/>
      <c:spPr>
        <a:noFill/>
        <a:ln w="12700">
          <a:solidFill>
            <a:schemeClr val="accent2"/>
          </a:solid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Muddy - Electricity</a:t>
            </a:r>
            <a:r>
              <a:rPr lang="en-US" b="1" baseline="0">
                <a:solidFill>
                  <a:schemeClr val="tx1"/>
                </a:solidFill>
              </a:rPr>
              <a:t> Utilization (kWh)</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2017</c:v>
          </c:tx>
          <c:spPr>
            <a:ln w="12700" cap="rnd">
              <a:solidFill>
                <a:schemeClr val="accent1"/>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Summary'!$I$9:$I$20</c:f>
              <c:numCache>
                <c:formatCode>#,##0</c:formatCode>
                <c:ptCount val="12"/>
                <c:pt idx="0">
                  <c:v>8869</c:v>
                </c:pt>
                <c:pt idx="1">
                  <c:v>9001</c:v>
                </c:pt>
                <c:pt idx="2">
                  <c:v>4807</c:v>
                </c:pt>
                <c:pt idx="3">
                  <c:v>3712</c:v>
                </c:pt>
                <c:pt idx="4">
                  <c:v>2521</c:v>
                </c:pt>
                <c:pt idx="5">
                  <c:v>1058</c:v>
                </c:pt>
                <c:pt idx="6">
                  <c:v>2681</c:v>
                </c:pt>
                <c:pt idx="7">
                  <c:v>2635</c:v>
                </c:pt>
                <c:pt idx="8">
                  <c:v>873</c:v>
                </c:pt>
                <c:pt idx="9">
                  <c:v>565</c:v>
                </c:pt>
                <c:pt idx="10">
                  <c:v>1662</c:v>
                </c:pt>
                <c:pt idx="11">
                  <c:v>1893</c:v>
                </c:pt>
              </c:numCache>
            </c:numRef>
          </c:val>
          <c:smooth val="0"/>
          <c:extLst>
            <c:ext xmlns:c16="http://schemas.microsoft.com/office/drawing/2014/chart" uri="{C3380CC4-5D6E-409C-BE32-E72D297353CC}">
              <c16:uniqueId val="{00000000-1448-4F09-A55B-774B20A02225}"/>
            </c:ext>
          </c:extLst>
        </c:ser>
        <c:ser>
          <c:idx val="1"/>
          <c:order val="1"/>
          <c:tx>
            <c:v>2018</c:v>
          </c:tx>
          <c:spPr>
            <a:ln w="12700" cap="rnd">
              <a:solidFill>
                <a:schemeClr val="accent2"/>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Summary'!$Z$9:$Z$20</c:f>
              <c:numCache>
                <c:formatCode>#,##0</c:formatCode>
                <c:ptCount val="12"/>
                <c:pt idx="0">
                  <c:v>2624</c:v>
                </c:pt>
                <c:pt idx="1">
                  <c:v>2376</c:v>
                </c:pt>
                <c:pt idx="2">
                  <c:v>1937</c:v>
                </c:pt>
                <c:pt idx="3">
                  <c:v>1714</c:v>
                </c:pt>
                <c:pt idx="4">
                  <c:v>312</c:v>
                </c:pt>
                <c:pt idx="5">
                  <c:v>147</c:v>
                </c:pt>
                <c:pt idx="6">
                  <c:v>2228</c:v>
                </c:pt>
                <c:pt idx="7">
                  <c:v>1513</c:v>
                </c:pt>
                <c:pt idx="8">
                  <c:v>2115</c:v>
                </c:pt>
                <c:pt idx="9">
                  <c:v>2033</c:v>
                </c:pt>
                <c:pt idx="10">
                  <c:v>2308</c:v>
                </c:pt>
                <c:pt idx="11">
                  <c:v>0</c:v>
                </c:pt>
              </c:numCache>
            </c:numRef>
          </c:val>
          <c:smooth val="0"/>
          <c:extLst>
            <c:ext xmlns:c16="http://schemas.microsoft.com/office/drawing/2014/chart" uri="{C3380CC4-5D6E-409C-BE32-E72D297353CC}">
              <c16:uniqueId val="{00000001-1448-4F09-A55B-774B20A02225}"/>
            </c:ext>
          </c:extLst>
        </c:ser>
        <c:ser>
          <c:idx val="2"/>
          <c:order val="2"/>
          <c:tx>
            <c:v>2019</c:v>
          </c:tx>
          <c:spPr>
            <a:ln w="12700" cap="rnd">
              <a:solidFill>
                <a:schemeClr val="accent3"/>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Summary'!$AQ$9:$AQ$20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448-4F09-A55B-774B20A02225}"/>
            </c:ext>
          </c:extLst>
        </c:ser>
        <c:ser>
          <c:idx val="3"/>
          <c:order val="3"/>
          <c:tx>
            <c:v>2020</c:v>
          </c:tx>
          <c:spPr>
            <a:ln w="12700" cap="rnd">
              <a:solidFill>
                <a:schemeClr val="accent4"/>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Summary'!$BH$9:$BH$20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1448-4F09-A55B-774B20A02225}"/>
            </c:ext>
          </c:extLst>
        </c:ser>
        <c:ser>
          <c:idx val="4"/>
          <c:order val="4"/>
          <c:tx>
            <c:v>2021</c:v>
          </c:tx>
          <c:spPr>
            <a:ln w="12700" cap="rnd">
              <a:solidFill>
                <a:schemeClr val="accent5"/>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Summary'!$BY$9:$BY$20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1448-4F09-A55B-774B20A02225}"/>
            </c:ext>
          </c:extLst>
        </c:ser>
        <c:ser>
          <c:idx val="5"/>
          <c:order val="5"/>
          <c:tx>
            <c:v>2022</c:v>
          </c:tx>
          <c:spPr>
            <a:ln w="12700" cap="rnd">
              <a:solidFill>
                <a:schemeClr val="accent6"/>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Summary'!$CP$9:$CP$20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1448-4F09-A55B-774B20A02225}"/>
            </c:ext>
          </c:extLst>
        </c:ser>
        <c:ser>
          <c:idx val="6"/>
          <c:order val="6"/>
          <c:tx>
            <c:v>2023</c:v>
          </c:tx>
          <c:spPr>
            <a:ln w="12700" cap="rnd">
              <a:solidFill>
                <a:schemeClr val="accent1">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Summary'!$DG$9:$DG$20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1448-4F09-A55B-774B20A02225}"/>
            </c:ext>
          </c:extLst>
        </c:ser>
        <c:ser>
          <c:idx val="7"/>
          <c:order val="7"/>
          <c:tx>
            <c:v>2024</c:v>
          </c:tx>
          <c:spPr>
            <a:ln w="12700" cap="rnd">
              <a:solidFill>
                <a:schemeClr val="accent2">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Summary'!$DX$9:$DX$20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7-1448-4F09-A55B-774B20A02225}"/>
            </c:ext>
          </c:extLst>
        </c:ser>
        <c:ser>
          <c:idx val="8"/>
          <c:order val="8"/>
          <c:tx>
            <c:v>2025</c:v>
          </c:tx>
          <c:spPr>
            <a:ln w="12700" cap="rnd">
              <a:solidFill>
                <a:schemeClr val="accent3">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Summary'!$EO$9:$EO$20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8-1448-4F09-A55B-774B20A02225}"/>
            </c:ext>
          </c:extLst>
        </c:ser>
        <c:ser>
          <c:idx val="9"/>
          <c:order val="9"/>
          <c:tx>
            <c:v>2026</c:v>
          </c:tx>
          <c:spPr>
            <a:ln w="12700" cap="rnd">
              <a:solidFill>
                <a:schemeClr val="accent4">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Summary'!$FF$9:$FF$20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1448-4F09-A55B-774B20A02225}"/>
            </c:ext>
          </c:extLst>
        </c:ser>
        <c:ser>
          <c:idx val="10"/>
          <c:order val="10"/>
          <c:tx>
            <c:v>2027</c:v>
          </c:tx>
          <c:spPr>
            <a:ln w="12700" cap="rnd">
              <a:solidFill>
                <a:schemeClr val="accent5">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Summary'!$FW$9:$FW$20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1448-4F09-A55B-774B20A02225}"/>
            </c:ext>
          </c:extLst>
        </c:ser>
        <c:ser>
          <c:idx val="11"/>
          <c:order val="11"/>
          <c:tx>
            <c:v>2028</c:v>
          </c:tx>
          <c:spPr>
            <a:ln w="12700" cap="rnd">
              <a:solidFill>
                <a:schemeClr val="accent6">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Summary'!$GN$9:$GN$20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1448-4F09-A55B-774B20A02225}"/>
            </c:ext>
          </c:extLst>
        </c:ser>
        <c:ser>
          <c:idx val="12"/>
          <c:order val="12"/>
          <c:tx>
            <c:v>2029</c:v>
          </c:tx>
          <c:spPr>
            <a:ln w="12700" cap="rnd">
              <a:solidFill>
                <a:schemeClr val="accent1">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Summary'!$HE$9:$HE$20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1448-4F09-A55B-774B20A02225}"/>
            </c:ext>
          </c:extLst>
        </c:ser>
        <c:ser>
          <c:idx val="13"/>
          <c:order val="13"/>
          <c:tx>
            <c:v>2030</c:v>
          </c:tx>
          <c:spPr>
            <a:ln w="12700" cap="rnd">
              <a:solidFill>
                <a:schemeClr val="accent2">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Summary'!$HV$9:$HV$20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D-1448-4F09-A55B-774B20A02225}"/>
            </c:ext>
          </c:extLst>
        </c:ser>
        <c:ser>
          <c:idx val="14"/>
          <c:order val="14"/>
          <c:tx>
            <c:v>2031</c:v>
          </c:tx>
          <c:spPr>
            <a:ln w="12700" cap="rnd">
              <a:solidFill>
                <a:schemeClr val="accent3">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Summary'!$IM$9:$IM$20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1448-4F09-A55B-774B20A02225}"/>
            </c:ext>
          </c:extLst>
        </c:ser>
        <c:dLbls>
          <c:showLegendKey val="0"/>
          <c:showVal val="0"/>
          <c:showCatName val="0"/>
          <c:showSerName val="0"/>
          <c:showPercent val="0"/>
          <c:showBubbleSize val="0"/>
        </c:dLbls>
        <c:smooth val="0"/>
        <c:axId val="787326800"/>
        <c:axId val="787323848"/>
      </c:lineChart>
      <c:catAx>
        <c:axId val="78732680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Month</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3848"/>
        <c:crosses val="autoZero"/>
        <c:auto val="1"/>
        <c:lblAlgn val="ctr"/>
        <c:lblOffset val="100"/>
        <c:noMultiLvlLbl val="0"/>
      </c:catAx>
      <c:valAx>
        <c:axId val="787323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kW</a:t>
                </a:r>
                <a:r>
                  <a:rPr lang="en-US" b="1" baseline="0">
                    <a:solidFill>
                      <a:schemeClr val="tx1"/>
                    </a:solidFill>
                  </a:rPr>
                  <a:t> Hours</a:t>
                </a:r>
                <a:endParaRPr lang="en-US" b="1">
                  <a:solidFill>
                    <a:schemeClr val="tx1"/>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6800"/>
        <c:crosses val="autoZero"/>
        <c:crossBetween val="between"/>
      </c:valAx>
      <c:spPr>
        <a:noFill/>
        <a:ln>
          <a:noFill/>
        </a:ln>
        <a:effectLst/>
      </c:spPr>
    </c:plotArea>
    <c:legend>
      <c:legendPos val="r"/>
      <c:layout>
        <c:manualLayout>
          <c:xMode val="edge"/>
          <c:yMode val="edge"/>
          <c:x val="0.93185929648241206"/>
          <c:y val="6.5777856144783278E-2"/>
          <c:w val="6.0603015075376881E-2"/>
          <c:h val="0.86874242431751381"/>
        </c:manualLayout>
      </c:layout>
      <c:overlay val="0"/>
      <c:spPr>
        <a:noFill/>
        <a:ln w="12700">
          <a:solidFill>
            <a:schemeClr val="accent2"/>
          </a:solid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Oak - Electricity</a:t>
            </a:r>
            <a:r>
              <a:rPr lang="en-US" b="1" baseline="0">
                <a:solidFill>
                  <a:schemeClr val="tx1"/>
                </a:solidFill>
              </a:rPr>
              <a:t> Utilization (kWh)</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2017</c:v>
          </c:tx>
          <c:spPr>
            <a:ln w="12700" cap="rnd">
              <a:solidFill>
                <a:schemeClr val="accent1"/>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Summary'!$K$9:$K$20</c:f>
              <c:numCache>
                <c:formatCode>#,##0</c:formatCode>
                <c:ptCount val="12"/>
                <c:pt idx="0">
                  <c:v>799</c:v>
                </c:pt>
                <c:pt idx="1">
                  <c:v>675</c:v>
                </c:pt>
                <c:pt idx="2">
                  <c:v>527</c:v>
                </c:pt>
                <c:pt idx="3">
                  <c:v>487</c:v>
                </c:pt>
                <c:pt idx="4">
                  <c:v>208</c:v>
                </c:pt>
                <c:pt idx="5">
                  <c:v>234</c:v>
                </c:pt>
                <c:pt idx="6">
                  <c:v>270</c:v>
                </c:pt>
                <c:pt idx="7">
                  <c:v>284</c:v>
                </c:pt>
                <c:pt idx="8">
                  <c:v>255</c:v>
                </c:pt>
                <c:pt idx="9">
                  <c:v>226</c:v>
                </c:pt>
                <c:pt idx="10">
                  <c:v>219</c:v>
                </c:pt>
                <c:pt idx="11">
                  <c:v>401</c:v>
                </c:pt>
              </c:numCache>
            </c:numRef>
          </c:val>
          <c:smooth val="0"/>
          <c:extLst>
            <c:ext xmlns:c16="http://schemas.microsoft.com/office/drawing/2014/chart" uri="{C3380CC4-5D6E-409C-BE32-E72D297353CC}">
              <c16:uniqueId val="{00000000-5B0E-4158-A461-B2CC1E3AE272}"/>
            </c:ext>
          </c:extLst>
        </c:ser>
        <c:ser>
          <c:idx val="1"/>
          <c:order val="1"/>
          <c:tx>
            <c:v>2018</c:v>
          </c:tx>
          <c:spPr>
            <a:ln w="12700" cap="rnd">
              <a:solidFill>
                <a:schemeClr val="accent2"/>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Summary'!$AB$9:$AB$20</c:f>
              <c:numCache>
                <c:formatCode>#,##0</c:formatCode>
                <c:ptCount val="12"/>
                <c:pt idx="0">
                  <c:v>468</c:v>
                </c:pt>
                <c:pt idx="1">
                  <c:v>479</c:v>
                </c:pt>
                <c:pt idx="2">
                  <c:v>383</c:v>
                </c:pt>
                <c:pt idx="3">
                  <c:v>269</c:v>
                </c:pt>
                <c:pt idx="4">
                  <c:v>131</c:v>
                </c:pt>
                <c:pt idx="5">
                  <c:v>191</c:v>
                </c:pt>
                <c:pt idx="6">
                  <c:v>191</c:v>
                </c:pt>
                <c:pt idx="7">
                  <c:v>220</c:v>
                </c:pt>
                <c:pt idx="8">
                  <c:v>158</c:v>
                </c:pt>
                <c:pt idx="9">
                  <c:v>128</c:v>
                </c:pt>
                <c:pt idx="10">
                  <c:v>175</c:v>
                </c:pt>
                <c:pt idx="11">
                  <c:v>0</c:v>
                </c:pt>
              </c:numCache>
            </c:numRef>
          </c:val>
          <c:smooth val="0"/>
          <c:extLst>
            <c:ext xmlns:c16="http://schemas.microsoft.com/office/drawing/2014/chart" uri="{C3380CC4-5D6E-409C-BE32-E72D297353CC}">
              <c16:uniqueId val="{00000001-5B0E-4158-A461-B2CC1E3AE272}"/>
            </c:ext>
          </c:extLst>
        </c:ser>
        <c:ser>
          <c:idx val="2"/>
          <c:order val="2"/>
          <c:tx>
            <c:v>2019</c:v>
          </c:tx>
          <c:spPr>
            <a:ln w="12700" cap="rnd">
              <a:solidFill>
                <a:schemeClr val="accent3"/>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Summary'!$AS$9:$AS$20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B0E-4158-A461-B2CC1E3AE272}"/>
            </c:ext>
          </c:extLst>
        </c:ser>
        <c:ser>
          <c:idx val="3"/>
          <c:order val="3"/>
          <c:tx>
            <c:v>2020</c:v>
          </c:tx>
          <c:spPr>
            <a:ln w="12700" cap="rnd">
              <a:solidFill>
                <a:schemeClr val="accent4"/>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Summary'!$BJ$9:$BJ$20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B0E-4158-A461-B2CC1E3AE272}"/>
            </c:ext>
          </c:extLst>
        </c:ser>
        <c:ser>
          <c:idx val="4"/>
          <c:order val="4"/>
          <c:tx>
            <c:v>2021</c:v>
          </c:tx>
          <c:spPr>
            <a:ln w="12700" cap="rnd">
              <a:solidFill>
                <a:schemeClr val="accent5"/>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Summary'!$CA$9:$CA$20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5B0E-4158-A461-B2CC1E3AE272}"/>
            </c:ext>
          </c:extLst>
        </c:ser>
        <c:ser>
          <c:idx val="5"/>
          <c:order val="5"/>
          <c:tx>
            <c:v>2022</c:v>
          </c:tx>
          <c:spPr>
            <a:ln w="12700" cap="rnd">
              <a:solidFill>
                <a:schemeClr val="accent6"/>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Summary'!$CR$9:$CR$20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5B0E-4158-A461-B2CC1E3AE272}"/>
            </c:ext>
          </c:extLst>
        </c:ser>
        <c:ser>
          <c:idx val="6"/>
          <c:order val="6"/>
          <c:tx>
            <c:v>2023</c:v>
          </c:tx>
          <c:spPr>
            <a:ln w="12700" cap="rnd">
              <a:solidFill>
                <a:schemeClr val="accent1">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Summary'!$DI$9:$DI$20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5B0E-4158-A461-B2CC1E3AE272}"/>
            </c:ext>
          </c:extLst>
        </c:ser>
        <c:ser>
          <c:idx val="7"/>
          <c:order val="7"/>
          <c:tx>
            <c:v>2024</c:v>
          </c:tx>
          <c:spPr>
            <a:ln w="12700" cap="rnd">
              <a:solidFill>
                <a:schemeClr val="accent2">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Summary'!$DZ$9:$DZ$20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7-5B0E-4158-A461-B2CC1E3AE272}"/>
            </c:ext>
          </c:extLst>
        </c:ser>
        <c:ser>
          <c:idx val="8"/>
          <c:order val="8"/>
          <c:tx>
            <c:v>2025</c:v>
          </c:tx>
          <c:spPr>
            <a:ln w="12700" cap="rnd">
              <a:solidFill>
                <a:schemeClr val="accent3">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Summary'!$EQ$9:$EQ$20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8-5B0E-4158-A461-B2CC1E3AE272}"/>
            </c:ext>
          </c:extLst>
        </c:ser>
        <c:ser>
          <c:idx val="9"/>
          <c:order val="9"/>
          <c:tx>
            <c:v>2026</c:v>
          </c:tx>
          <c:spPr>
            <a:ln w="12700" cap="rnd">
              <a:solidFill>
                <a:schemeClr val="accent4">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Summary'!$FH$9:$FH$20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5B0E-4158-A461-B2CC1E3AE272}"/>
            </c:ext>
          </c:extLst>
        </c:ser>
        <c:ser>
          <c:idx val="10"/>
          <c:order val="10"/>
          <c:tx>
            <c:v>2027</c:v>
          </c:tx>
          <c:spPr>
            <a:ln w="12700" cap="rnd">
              <a:solidFill>
                <a:schemeClr val="accent5">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Summary'!$FY$9:$FY$20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5B0E-4158-A461-B2CC1E3AE272}"/>
            </c:ext>
          </c:extLst>
        </c:ser>
        <c:ser>
          <c:idx val="11"/>
          <c:order val="11"/>
          <c:tx>
            <c:v>2028</c:v>
          </c:tx>
          <c:spPr>
            <a:ln w="12700" cap="rnd">
              <a:solidFill>
                <a:schemeClr val="accent6">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Summary'!$GP$9:$GP$20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5B0E-4158-A461-B2CC1E3AE272}"/>
            </c:ext>
          </c:extLst>
        </c:ser>
        <c:ser>
          <c:idx val="12"/>
          <c:order val="12"/>
          <c:tx>
            <c:v>2029</c:v>
          </c:tx>
          <c:spPr>
            <a:ln w="12700" cap="rnd">
              <a:solidFill>
                <a:schemeClr val="accent1">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Summary'!$HG$9:$HG$20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5B0E-4158-A461-B2CC1E3AE272}"/>
            </c:ext>
          </c:extLst>
        </c:ser>
        <c:ser>
          <c:idx val="13"/>
          <c:order val="13"/>
          <c:tx>
            <c:v>2030</c:v>
          </c:tx>
          <c:spPr>
            <a:ln w="12700" cap="rnd">
              <a:solidFill>
                <a:schemeClr val="accent2">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Summary'!$HX$9:$HX$20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D-5B0E-4158-A461-B2CC1E3AE272}"/>
            </c:ext>
          </c:extLst>
        </c:ser>
        <c:ser>
          <c:idx val="14"/>
          <c:order val="14"/>
          <c:tx>
            <c:v>2031</c:v>
          </c:tx>
          <c:spPr>
            <a:ln w="12700" cap="rnd">
              <a:solidFill>
                <a:schemeClr val="accent3">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Summary'!$IO$9:$IO$20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5B0E-4158-A461-B2CC1E3AE272}"/>
            </c:ext>
          </c:extLst>
        </c:ser>
        <c:dLbls>
          <c:showLegendKey val="0"/>
          <c:showVal val="0"/>
          <c:showCatName val="0"/>
          <c:showSerName val="0"/>
          <c:showPercent val="0"/>
          <c:showBubbleSize val="0"/>
        </c:dLbls>
        <c:smooth val="0"/>
        <c:axId val="787326800"/>
        <c:axId val="787323848"/>
      </c:lineChart>
      <c:catAx>
        <c:axId val="78732680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Month</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3848"/>
        <c:crosses val="autoZero"/>
        <c:auto val="1"/>
        <c:lblAlgn val="ctr"/>
        <c:lblOffset val="100"/>
        <c:noMultiLvlLbl val="0"/>
      </c:catAx>
      <c:valAx>
        <c:axId val="787323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kW</a:t>
                </a:r>
                <a:r>
                  <a:rPr lang="en-US" b="1" baseline="0">
                    <a:solidFill>
                      <a:schemeClr val="tx1"/>
                    </a:solidFill>
                  </a:rPr>
                  <a:t> Hours</a:t>
                </a:r>
                <a:endParaRPr lang="en-US" b="1">
                  <a:solidFill>
                    <a:schemeClr val="tx1"/>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6800"/>
        <c:crosses val="autoZero"/>
        <c:crossBetween val="between"/>
      </c:valAx>
      <c:spPr>
        <a:noFill/>
        <a:ln>
          <a:noFill/>
        </a:ln>
        <a:effectLst/>
      </c:spPr>
    </c:plotArea>
    <c:legend>
      <c:legendPos val="r"/>
      <c:layout>
        <c:manualLayout>
          <c:xMode val="edge"/>
          <c:yMode val="edge"/>
          <c:x val="0.93185929648241206"/>
          <c:y val="6.5777856144783278E-2"/>
          <c:w val="6.0603015075376881E-2"/>
          <c:h val="0.86874242431751381"/>
        </c:manualLayout>
      </c:layout>
      <c:overlay val="0"/>
      <c:spPr>
        <a:noFill/>
        <a:ln w="12700">
          <a:solidFill>
            <a:schemeClr val="accent2"/>
          </a:solid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Reinach - Electricity</a:t>
            </a:r>
            <a:r>
              <a:rPr lang="en-US" b="1" baseline="0">
                <a:solidFill>
                  <a:schemeClr val="tx1"/>
                </a:solidFill>
              </a:rPr>
              <a:t> Utilization (kWh)</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2017</c:v>
          </c:tx>
          <c:spPr>
            <a:ln w="12700" cap="rnd">
              <a:solidFill>
                <a:schemeClr val="accent1"/>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Summary'!$M$9:$M$20</c:f>
              <c:numCache>
                <c:formatCode>#,##0</c:formatCode>
                <c:ptCount val="12"/>
                <c:pt idx="0">
                  <c:v>835</c:v>
                </c:pt>
                <c:pt idx="1">
                  <c:v>554</c:v>
                </c:pt>
                <c:pt idx="2">
                  <c:v>548</c:v>
                </c:pt>
                <c:pt idx="3">
                  <c:v>628</c:v>
                </c:pt>
                <c:pt idx="4">
                  <c:v>17</c:v>
                </c:pt>
                <c:pt idx="5">
                  <c:v>17</c:v>
                </c:pt>
                <c:pt idx="6">
                  <c:v>17</c:v>
                </c:pt>
                <c:pt idx="7">
                  <c:v>19</c:v>
                </c:pt>
                <c:pt idx="8">
                  <c:v>26</c:v>
                </c:pt>
                <c:pt idx="9">
                  <c:v>20</c:v>
                </c:pt>
                <c:pt idx="10">
                  <c:v>161</c:v>
                </c:pt>
                <c:pt idx="11">
                  <c:v>364</c:v>
                </c:pt>
              </c:numCache>
            </c:numRef>
          </c:val>
          <c:smooth val="0"/>
          <c:extLst>
            <c:ext xmlns:c16="http://schemas.microsoft.com/office/drawing/2014/chart" uri="{C3380CC4-5D6E-409C-BE32-E72D297353CC}">
              <c16:uniqueId val="{00000000-EEC5-4219-8247-50E25FCDDA00}"/>
            </c:ext>
          </c:extLst>
        </c:ser>
        <c:ser>
          <c:idx val="1"/>
          <c:order val="1"/>
          <c:tx>
            <c:v>2018</c:v>
          </c:tx>
          <c:spPr>
            <a:ln w="12700" cap="rnd">
              <a:solidFill>
                <a:schemeClr val="accent2"/>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Summary'!$AD$9:$AD$20</c:f>
              <c:numCache>
                <c:formatCode>#,##0</c:formatCode>
                <c:ptCount val="12"/>
                <c:pt idx="0">
                  <c:v>487</c:v>
                </c:pt>
                <c:pt idx="1">
                  <c:v>552</c:v>
                </c:pt>
                <c:pt idx="2">
                  <c:v>473</c:v>
                </c:pt>
                <c:pt idx="3">
                  <c:v>492</c:v>
                </c:pt>
                <c:pt idx="4">
                  <c:v>29</c:v>
                </c:pt>
                <c:pt idx="5">
                  <c:v>49</c:v>
                </c:pt>
                <c:pt idx="6">
                  <c:v>34</c:v>
                </c:pt>
                <c:pt idx="7">
                  <c:v>22</c:v>
                </c:pt>
                <c:pt idx="8">
                  <c:v>27</c:v>
                </c:pt>
                <c:pt idx="9">
                  <c:v>26</c:v>
                </c:pt>
                <c:pt idx="10">
                  <c:v>342</c:v>
                </c:pt>
                <c:pt idx="11">
                  <c:v>0</c:v>
                </c:pt>
              </c:numCache>
            </c:numRef>
          </c:val>
          <c:smooth val="0"/>
          <c:extLst>
            <c:ext xmlns:c16="http://schemas.microsoft.com/office/drawing/2014/chart" uri="{C3380CC4-5D6E-409C-BE32-E72D297353CC}">
              <c16:uniqueId val="{00000001-EEC5-4219-8247-50E25FCDDA00}"/>
            </c:ext>
          </c:extLst>
        </c:ser>
        <c:ser>
          <c:idx val="2"/>
          <c:order val="2"/>
          <c:tx>
            <c:v>2019</c:v>
          </c:tx>
          <c:spPr>
            <a:ln w="12700" cap="rnd">
              <a:solidFill>
                <a:schemeClr val="accent3"/>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Summary'!$AU$9:$AU$20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EC5-4219-8247-50E25FCDDA00}"/>
            </c:ext>
          </c:extLst>
        </c:ser>
        <c:ser>
          <c:idx val="3"/>
          <c:order val="3"/>
          <c:tx>
            <c:v>2020</c:v>
          </c:tx>
          <c:spPr>
            <a:ln w="12700" cap="rnd">
              <a:solidFill>
                <a:schemeClr val="accent4"/>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Summary'!$BL$9:$BL$20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EEC5-4219-8247-50E25FCDDA00}"/>
            </c:ext>
          </c:extLst>
        </c:ser>
        <c:ser>
          <c:idx val="4"/>
          <c:order val="4"/>
          <c:tx>
            <c:v>2021</c:v>
          </c:tx>
          <c:spPr>
            <a:ln w="12700" cap="rnd">
              <a:solidFill>
                <a:schemeClr val="accent5"/>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Summary'!$CC$9:$CC$20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EEC5-4219-8247-50E25FCDDA00}"/>
            </c:ext>
          </c:extLst>
        </c:ser>
        <c:ser>
          <c:idx val="5"/>
          <c:order val="5"/>
          <c:tx>
            <c:v>2022</c:v>
          </c:tx>
          <c:spPr>
            <a:ln w="12700" cap="rnd">
              <a:solidFill>
                <a:schemeClr val="accent6"/>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Summary'!$CT$9:$CT$20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EEC5-4219-8247-50E25FCDDA00}"/>
            </c:ext>
          </c:extLst>
        </c:ser>
        <c:ser>
          <c:idx val="6"/>
          <c:order val="6"/>
          <c:tx>
            <c:v>2023</c:v>
          </c:tx>
          <c:spPr>
            <a:ln w="12700" cap="rnd">
              <a:solidFill>
                <a:schemeClr val="accent1">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Summary'!$DK$9:$DK$20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EEC5-4219-8247-50E25FCDDA00}"/>
            </c:ext>
          </c:extLst>
        </c:ser>
        <c:ser>
          <c:idx val="7"/>
          <c:order val="7"/>
          <c:tx>
            <c:v>2024</c:v>
          </c:tx>
          <c:spPr>
            <a:ln w="12700" cap="rnd">
              <a:solidFill>
                <a:schemeClr val="accent2">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Summary'!$EB$9:$EB$20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7-EEC5-4219-8247-50E25FCDDA00}"/>
            </c:ext>
          </c:extLst>
        </c:ser>
        <c:ser>
          <c:idx val="8"/>
          <c:order val="8"/>
          <c:tx>
            <c:v>2025</c:v>
          </c:tx>
          <c:spPr>
            <a:ln w="12700" cap="rnd">
              <a:solidFill>
                <a:schemeClr val="accent3">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Summary'!$ES$9:$ES$20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8-EEC5-4219-8247-50E25FCDDA00}"/>
            </c:ext>
          </c:extLst>
        </c:ser>
        <c:ser>
          <c:idx val="9"/>
          <c:order val="9"/>
          <c:tx>
            <c:v>2026</c:v>
          </c:tx>
          <c:spPr>
            <a:ln w="12700" cap="rnd">
              <a:solidFill>
                <a:schemeClr val="accent4">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Summary'!$FJ$9:$FJ$20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EEC5-4219-8247-50E25FCDDA00}"/>
            </c:ext>
          </c:extLst>
        </c:ser>
        <c:ser>
          <c:idx val="10"/>
          <c:order val="10"/>
          <c:tx>
            <c:v>2027</c:v>
          </c:tx>
          <c:spPr>
            <a:ln w="12700" cap="rnd">
              <a:solidFill>
                <a:schemeClr val="accent5">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Summary'!$GA$9:$GA$20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EEC5-4219-8247-50E25FCDDA00}"/>
            </c:ext>
          </c:extLst>
        </c:ser>
        <c:ser>
          <c:idx val="11"/>
          <c:order val="11"/>
          <c:tx>
            <c:v>2028</c:v>
          </c:tx>
          <c:spPr>
            <a:ln w="12700" cap="rnd">
              <a:solidFill>
                <a:schemeClr val="accent6">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Summary'!$GR$9:$GR$20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EEC5-4219-8247-50E25FCDDA00}"/>
            </c:ext>
          </c:extLst>
        </c:ser>
        <c:ser>
          <c:idx val="12"/>
          <c:order val="12"/>
          <c:tx>
            <c:v>2029</c:v>
          </c:tx>
          <c:spPr>
            <a:ln w="12700" cap="rnd">
              <a:solidFill>
                <a:schemeClr val="accent1">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Summary'!$HI$9:$HI$20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EEC5-4219-8247-50E25FCDDA00}"/>
            </c:ext>
          </c:extLst>
        </c:ser>
        <c:ser>
          <c:idx val="13"/>
          <c:order val="13"/>
          <c:tx>
            <c:v>2030</c:v>
          </c:tx>
          <c:spPr>
            <a:ln w="12700" cap="rnd">
              <a:solidFill>
                <a:schemeClr val="accent2">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Summary'!$HZ$9:$HZ$20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D-EEC5-4219-8247-50E25FCDDA00}"/>
            </c:ext>
          </c:extLst>
        </c:ser>
        <c:ser>
          <c:idx val="14"/>
          <c:order val="14"/>
          <c:tx>
            <c:v>2031</c:v>
          </c:tx>
          <c:spPr>
            <a:ln w="12700" cap="rnd">
              <a:solidFill>
                <a:schemeClr val="accent3">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Summary'!$IQ$9:$IQ$20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EEC5-4219-8247-50E25FCDDA00}"/>
            </c:ext>
          </c:extLst>
        </c:ser>
        <c:dLbls>
          <c:showLegendKey val="0"/>
          <c:showVal val="0"/>
          <c:showCatName val="0"/>
          <c:showSerName val="0"/>
          <c:showPercent val="0"/>
          <c:showBubbleSize val="0"/>
        </c:dLbls>
        <c:smooth val="0"/>
        <c:axId val="787326800"/>
        <c:axId val="787323848"/>
      </c:lineChart>
      <c:catAx>
        <c:axId val="78732680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Month</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3848"/>
        <c:crosses val="autoZero"/>
        <c:auto val="1"/>
        <c:lblAlgn val="ctr"/>
        <c:lblOffset val="100"/>
        <c:noMultiLvlLbl val="0"/>
      </c:catAx>
      <c:valAx>
        <c:axId val="787323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kW</a:t>
                </a:r>
                <a:r>
                  <a:rPr lang="en-US" b="1" baseline="0">
                    <a:solidFill>
                      <a:schemeClr val="tx1"/>
                    </a:solidFill>
                  </a:rPr>
                  <a:t> Hours</a:t>
                </a:r>
                <a:endParaRPr lang="en-US" b="1">
                  <a:solidFill>
                    <a:schemeClr val="tx1"/>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6800"/>
        <c:crosses val="autoZero"/>
        <c:crossBetween val="between"/>
      </c:valAx>
      <c:spPr>
        <a:noFill/>
        <a:ln>
          <a:noFill/>
        </a:ln>
        <a:effectLst/>
      </c:spPr>
    </c:plotArea>
    <c:legend>
      <c:legendPos val="r"/>
      <c:layout>
        <c:manualLayout>
          <c:xMode val="edge"/>
          <c:yMode val="edge"/>
          <c:x val="0.93185929648241206"/>
          <c:y val="6.5777856144783278E-2"/>
          <c:w val="6.0603015075376881E-2"/>
          <c:h val="0.86874242431751381"/>
        </c:manualLayout>
      </c:layout>
      <c:overlay val="0"/>
      <c:spPr>
        <a:noFill/>
        <a:ln w="12700">
          <a:solidFill>
            <a:schemeClr val="accent2"/>
          </a:solid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Jungfrau - Electricity</a:t>
            </a:r>
            <a:r>
              <a:rPr lang="en-US" b="1" baseline="0">
                <a:solidFill>
                  <a:schemeClr val="tx1"/>
                </a:solidFill>
              </a:rPr>
              <a:t> Utilization (kWh)</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2017</c:v>
          </c:tx>
          <c:spPr>
            <a:ln w="12700" cap="rnd">
              <a:solidFill>
                <a:schemeClr val="accent1"/>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Summary'!$O$9:$O$20</c:f>
              <c:numCache>
                <c:formatCode>#,##0</c:formatCode>
                <c:ptCount val="12"/>
                <c:pt idx="0">
                  <c:v>3083</c:v>
                </c:pt>
                <c:pt idx="1">
                  <c:v>3425</c:v>
                </c:pt>
                <c:pt idx="2">
                  <c:v>3841</c:v>
                </c:pt>
                <c:pt idx="3">
                  <c:v>3934</c:v>
                </c:pt>
                <c:pt idx="4">
                  <c:v>2354</c:v>
                </c:pt>
                <c:pt idx="5">
                  <c:v>3041</c:v>
                </c:pt>
                <c:pt idx="6">
                  <c:v>3730</c:v>
                </c:pt>
                <c:pt idx="7">
                  <c:v>2620</c:v>
                </c:pt>
                <c:pt idx="8">
                  <c:v>2579</c:v>
                </c:pt>
                <c:pt idx="9">
                  <c:v>2193</c:v>
                </c:pt>
                <c:pt idx="10">
                  <c:v>2676</c:v>
                </c:pt>
                <c:pt idx="11">
                  <c:v>3878</c:v>
                </c:pt>
              </c:numCache>
            </c:numRef>
          </c:val>
          <c:smooth val="0"/>
          <c:extLst>
            <c:ext xmlns:c16="http://schemas.microsoft.com/office/drawing/2014/chart" uri="{C3380CC4-5D6E-409C-BE32-E72D297353CC}">
              <c16:uniqueId val="{00000000-3C18-44CA-949B-3A9FA28CC87E}"/>
            </c:ext>
          </c:extLst>
        </c:ser>
        <c:ser>
          <c:idx val="1"/>
          <c:order val="1"/>
          <c:tx>
            <c:v>2018</c:v>
          </c:tx>
          <c:spPr>
            <a:ln w="12700" cap="rnd">
              <a:solidFill>
                <a:schemeClr val="accent2"/>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Summary'!$AF$9:$AF$20</c:f>
              <c:numCache>
                <c:formatCode>#,##0</c:formatCode>
                <c:ptCount val="12"/>
                <c:pt idx="0">
                  <c:v>3881</c:v>
                </c:pt>
                <c:pt idx="1">
                  <c:v>2786</c:v>
                </c:pt>
                <c:pt idx="2">
                  <c:v>2721</c:v>
                </c:pt>
                <c:pt idx="3">
                  <c:v>2201</c:v>
                </c:pt>
                <c:pt idx="4">
                  <c:v>2116</c:v>
                </c:pt>
                <c:pt idx="5">
                  <c:v>3020</c:v>
                </c:pt>
                <c:pt idx="6">
                  <c:v>2566</c:v>
                </c:pt>
                <c:pt idx="7">
                  <c:v>2670</c:v>
                </c:pt>
                <c:pt idx="8">
                  <c:v>1676</c:v>
                </c:pt>
                <c:pt idx="9">
                  <c:v>1639</c:v>
                </c:pt>
                <c:pt idx="10">
                  <c:v>2781</c:v>
                </c:pt>
                <c:pt idx="11">
                  <c:v>0</c:v>
                </c:pt>
              </c:numCache>
            </c:numRef>
          </c:val>
          <c:smooth val="0"/>
          <c:extLst>
            <c:ext xmlns:c16="http://schemas.microsoft.com/office/drawing/2014/chart" uri="{C3380CC4-5D6E-409C-BE32-E72D297353CC}">
              <c16:uniqueId val="{00000001-3C18-44CA-949B-3A9FA28CC87E}"/>
            </c:ext>
          </c:extLst>
        </c:ser>
        <c:ser>
          <c:idx val="2"/>
          <c:order val="2"/>
          <c:tx>
            <c:v>2019</c:v>
          </c:tx>
          <c:spPr>
            <a:ln w="12700" cap="rnd">
              <a:solidFill>
                <a:schemeClr val="accent3"/>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Summary'!$AW$9:$AW$20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C18-44CA-949B-3A9FA28CC87E}"/>
            </c:ext>
          </c:extLst>
        </c:ser>
        <c:ser>
          <c:idx val="3"/>
          <c:order val="3"/>
          <c:tx>
            <c:v>2020</c:v>
          </c:tx>
          <c:spPr>
            <a:ln w="12700" cap="rnd">
              <a:solidFill>
                <a:schemeClr val="accent4"/>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Summary'!$BN$9:$BN$20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3C18-44CA-949B-3A9FA28CC87E}"/>
            </c:ext>
          </c:extLst>
        </c:ser>
        <c:ser>
          <c:idx val="4"/>
          <c:order val="4"/>
          <c:tx>
            <c:v>2021</c:v>
          </c:tx>
          <c:spPr>
            <a:ln w="12700" cap="rnd">
              <a:solidFill>
                <a:schemeClr val="accent5"/>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Summary'!$CE$9:$CE$20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3C18-44CA-949B-3A9FA28CC87E}"/>
            </c:ext>
          </c:extLst>
        </c:ser>
        <c:ser>
          <c:idx val="5"/>
          <c:order val="5"/>
          <c:tx>
            <c:v>2022</c:v>
          </c:tx>
          <c:spPr>
            <a:ln w="12700" cap="rnd">
              <a:solidFill>
                <a:schemeClr val="accent6"/>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Summary'!$CV$9:$CV$20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3C18-44CA-949B-3A9FA28CC87E}"/>
            </c:ext>
          </c:extLst>
        </c:ser>
        <c:ser>
          <c:idx val="6"/>
          <c:order val="6"/>
          <c:tx>
            <c:v>2023</c:v>
          </c:tx>
          <c:spPr>
            <a:ln w="12700" cap="rnd">
              <a:solidFill>
                <a:schemeClr val="accent1">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Summary'!$DM$9:$DM$20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3C18-44CA-949B-3A9FA28CC87E}"/>
            </c:ext>
          </c:extLst>
        </c:ser>
        <c:ser>
          <c:idx val="7"/>
          <c:order val="7"/>
          <c:tx>
            <c:v>2024</c:v>
          </c:tx>
          <c:spPr>
            <a:ln w="12700" cap="rnd">
              <a:solidFill>
                <a:schemeClr val="accent2">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Summary'!$ED$9:$ED$20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7-3C18-44CA-949B-3A9FA28CC87E}"/>
            </c:ext>
          </c:extLst>
        </c:ser>
        <c:ser>
          <c:idx val="8"/>
          <c:order val="8"/>
          <c:tx>
            <c:v>2025</c:v>
          </c:tx>
          <c:spPr>
            <a:ln w="12700" cap="rnd">
              <a:solidFill>
                <a:schemeClr val="accent3">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Summary'!$EU$9:$EU$20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8-3C18-44CA-949B-3A9FA28CC87E}"/>
            </c:ext>
          </c:extLst>
        </c:ser>
        <c:ser>
          <c:idx val="9"/>
          <c:order val="9"/>
          <c:tx>
            <c:v>2026</c:v>
          </c:tx>
          <c:spPr>
            <a:ln w="12700" cap="rnd">
              <a:solidFill>
                <a:schemeClr val="accent4">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Summary'!$FL$9:$FL$20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3C18-44CA-949B-3A9FA28CC87E}"/>
            </c:ext>
          </c:extLst>
        </c:ser>
        <c:ser>
          <c:idx val="10"/>
          <c:order val="10"/>
          <c:tx>
            <c:v>2027</c:v>
          </c:tx>
          <c:spPr>
            <a:ln w="12700" cap="rnd">
              <a:solidFill>
                <a:schemeClr val="accent5">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Summary'!$GC$9:$GC$20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3C18-44CA-949B-3A9FA28CC87E}"/>
            </c:ext>
          </c:extLst>
        </c:ser>
        <c:ser>
          <c:idx val="11"/>
          <c:order val="11"/>
          <c:tx>
            <c:v>2028</c:v>
          </c:tx>
          <c:spPr>
            <a:ln w="12700" cap="rnd">
              <a:solidFill>
                <a:schemeClr val="accent6">
                  <a:lumMod val="6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Summary'!$GT$9:$GT$20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3C18-44CA-949B-3A9FA28CC87E}"/>
            </c:ext>
          </c:extLst>
        </c:ser>
        <c:ser>
          <c:idx val="12"/>
          <c:order val="12"/>
          <c:tx>
            <c:v>2029</c:v>
          </c:tx>
          <c:spPr>
            <a:ln w="12700" cap="rnd">
              <a:solidFill>
                <a:schemeClr val="accent1">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Summary'!$HK$9:$HK$20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3C18-44CA-949B-3A9FA28CC87E}"/>
            </c:ext>
          </c:extLst>
        </c:ser>
        <c:ser>
          <c:idx val="13"/>
          <c:order val="13"/>
          <c:tx>
            <c:v>2030</c:v>
          </c:tx>
          <c:spPr>
            <a:ln w="12700" cap="rnd">
              <a:solidFill>
                <a:schemeClr val="accent2">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Summary'!$IB$9:$IB$20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D-3C18-44CA-949B-3A9FA28CC87E}"/>
            </c:ext>
          </c:extLst>
        </c:ser>
        <c:ser>
          <c:idx val="14"/>
          <c:order val="14"/>
          <c:tx>
            <c:v>2031</c:v>
          </c:tx>
          <c:spPr>
            <a:ln w="12700" cap="rnd">
              <a:solidFill>
                <a:schemeClr val="accent3">
                  <a:lumMod val="80000"/>
                  <a:lumOff val="20000"/>
                </a:schemeClr>
              </a:solidFill>
              <a:round/>
            </a:ln>
            <a:effectLst/>
          </c:spPr>
          <c:marker>
            <c:symbol val="none"/>
          </c:marker>
          <c:cat>
            <c:strRef>
              <c:f>'Electricity Summary'!$A$9:$A$20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'Electricity Summary'!$IS$9:$IS$20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3C18-44CA-949B-3A9FA28CC87E}"/>
            </c:ext>
          </c:extLst>
        </c:ser>
        <c:dLbls>
          <c:showLegendKey val="0"/>
          <c:showVal val="0"/>
          <c:showCatName val="0"/>
          <c:showSerName val="0"/>
          <c:showPercent val="0"/>
          <c:showBubbleSize val="0"/>
        </c:dLbls>
        <c:smooth val="0"/>
        <c:axId val="787326800"/>
        <c:axId val="787323848"/>
      </c:lineChart>
      <c:catAx>
        <c:axId val="78732680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Month</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3848"/>
        <c:crosses val="autoZero"/>
        <c:auto val="1"/>
        <c:lblAlgn val="ctr"/>
        <c:lblOffset val="100"/>
        <c:noMultiLvlLbl val="0"/>
      </c:catAx>
      <c:valAx>
        <c:axId val="787323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kW</a:t>
                </a:r>
                <a:r>
                  <a:rPr lang="en-US" b="1" baseline="0">
                    <a:solidFill>
                      <a:schemeClr val="tx1"/>
                    </a:solidFill>
                  </a:rPr>
                  <a:t> Hours</a:t>
                </a:r>
                <a:endParaRPr lang="en-US" b="1">
                  <a:solidFill>
                    <a:schemeClr val="tx1"/>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87326800"/>
        <c:crosses val="autoZero"/>
        <c:crossBetween val="between"/>
      </c:valAx>
      <c:spPr>
        <a:noFill/>
        <a:ln>
          <a:noFill/>
        </a:ln>
        <a:effectLst/>
      </c:spPr>
    </c:plotArea>
    <c:legend>
      <c:legendPos val="r"/>
      <c:layout>
        <c:manualLayout>
          <c:xMode val="edge"/>
          <c:yMode val="edge"/>
          <c:x val="0.93185929648241206"/>
          <c:y val="6.5777856144783278E-2"/>
          <c:w val="6.0603015075376881E-2"/>
          <c:h val="0.86874242431751381"/>
        </c:manualLayout>
      </c:layout>
      <c:overlay val="0"/>
      <c:spPr>
        <a:noFill/>
        <a:ln w="12700">
          <a:solidFill>
            <a:schemeClr val="accent2"/>
          </a:solid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jpeg"/><Relationship Id="rId6" Type="http://schemas.openxmlformats.org/officeDocument/2006/relationships/chart" Target="../charts/chart5.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1.jpeg"/><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133350</xdr:rowOff>
    </xdr:from>
    <xdr:to>
      <xdr:col>0</xdr:col>
      <xdr:colOff>1123950</xdr:colOff>
      <xdr:row>4</xdr:row>
      <xdr:rowOff>152400</xdr:rowOff>
    </xdr:to>
    <xdr:pic>
      <xdr:nvPicPr>
        <xdr:cNvPr id="2" name="Picture 1" descr="Village District of Eidelweiss – New Hampshire">
          <a:extLst>
            <a:ext uri="{FF2B5EF4-FFF2-40B4-BE49-F238E27FC236}">
              <a16:creationId xmlns:a16="http://schemas.microsoft.com/office/drawing/2014/main" id="{57BEFD18-8651-4112-8E1D-0C19530EE7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33350"/>
          <a:ext cx="971550"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66675</xdr:rowOff>
    </xdr:from>
    <xdr:to>
      <xdr:col>0</xdr:col>
      <xdr:colOff>1028700</xdr:colOff>
      <xdr:row>4</xdr:row>
      <xdr:rowOff>82550</xdr:rowOff>
    </xdr:to>
    <xdr:pic>
      <xdr:nvPicPr>
        <xdr:cNvPr id="3" name="Picture 2" descr="Village District of Eidelweiss – New Hampshire">
          <a:extLst>
            <a:ext uri="{FF2B5EF4-FFF2-40B4-BE49-F238E27FC236}">
              <a16:creationId xmlns:a16="http://schemas.microsoft.com/office/drawing/2014/main" id="{6FE8A00E-6CD6-4339-ABB1-C689D6633F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66675"/>
          <a:ext cx="9429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9524</xdr:colOff>
      <xdr:row>21</xdr:row>
      <xdr:rowOff>173036</xdr:rowOff>
    </xdr:from>
    <xdr:to>
      <xdr:col>15</xdr:col>
      <xdr:colOff>514349</xdr:colOff>
      <xdr:row>43</xdr:row>
      <xdr:rowOff>19049</xdr:rowOff>
    </xdr:to>
    <xdr:graphicFrame macro="">
      <xdr:nvGraphicFramePr>
        <xdr:cNvPr id="5" name="Chart 4">
          <a:extLst>
            <a:ext uri="{FF2B5EF4-FFF2-40B4-BE49-F238E27FC236}">
              <a16:creationId xmlns:a16="http://schemas.microsoft.com/office/drawing/2014/main" id="{89041763-BBFF-4BC7-99AC-780838D9B0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44</xdr:row>
      <xdr:rowOff>0</xdr:rowOff>
    </xdr:from>
    <xdr:to>
      <xdr:col>15</xdr:col>
      <xdr:colOff>504825</xdr:colOff>
      <xdr:row>65</xdr:row>
      <xdr:rowOff>30163</xdr:rowOff>
    </xdr:to>
    <xdr:graphicFrame macro="">
      <xdr:nvGraphicFramePr>
        <xdr:cNvPr id="6" name="Chart 5">
          <a:extLst>
            <a:ext uri="{FF2B5EF4-FFF2-40B4-BE49-F238E27FC236}">
              <a16:creationId xmlns:a16="http://schemas.microsoft.com/office/drawing/2014/main" id="{30857F73-2C0F-49E7-9939-C3A7559B09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66</xdr:row>
      <xdr:rowOff>0</xdr:rowOff>
    </xdr:from>
    <xdr:to>
      <xdr:col>15</xdr:col>
      <xdr:colOff>504825</xdr:colOff>
      <xdr:row>87</xdr:row>
      <xdr:rowOff>30163</xdr:rowOff>
    </xdr:to>
    <xdr:graphicFrame macro="">
      <xdr:nvGraphicFramePr>
        <xdr:cNvPr id="7" name="Chart 6">
          <a:extLst>
            <a:ext uri="{FF2B5EF4-FFF2-40B4-BE49-F238E27FC236}">
              <a16:creationId xmlns:a16="http://schemas.microsoft.com/office/drawing/2014/main" id="{C8523EA9-2DE6-4F97-9263-9A8D45A816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88</xdr:row>
      <xdr:rowOff>0</xdr:rowOff>
    </xdr:from>
    <xdr:to>
      <xdr:col>15</xdr:col>
      <xdr:colOff>504825</xdr:colOff>
      <xdr:row>109</xdr:row>
      <xdr:rowOff>30163</xdr:rowOff>
    </xdr:to>
    <xdr:graphicFrame macro="">
      <xdr:nvGraphicFramePr>
        <xdr:cNvPr id="8" name="Chart 7">
          <a:extLst>
            <a:ext uri="{FF2B5EF4-FFF2-40B4-BE49-F238E27FC236}">
              <a16:creationId xmlns:a16="http://schemas.microsoft.com/office/drawing/2014/main" id="{A39B174F-C2B7-4969-9154-927C6EBFDA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110</xdr:row>
      <xdr:rowOff>0</xdr:rowOff>
    </xdr:from>
    <xdr:to>
      <xdr:col>15</xdr:col>
      <xdr:colOff>504825</xdr:colOff>
      <xdr:row>131</xdr:row>
      <xdr:rowOff>30163</xdr:rowOff>
    </xdr:to>
    <xdr:graphicFrame macro="">
      <xdr:nvGraphicFramePr>
        <xdr:cNvPr id="9" name="Chart 8">
          <a:extLst>
            <a:ext uri="{FF2B5EF4-FFF2-40B4-BE49-F238E27FC236}">
              <a16:creationId xmlns:a16="http://schemas.microsoft.com/office/drawing/2014/main" id="{75C6DD49-E27D-43C0-A645-6F3DEA6CDD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132</xdr:row>
      <xdr:rowOff>0</xdr:rowOff>
    </xdr:from>
    <xdr:to>
      <xdr:col>15</xdr:col>
      <xdr:colOff>504825</xdr:colOff>
      <xdr:row>153</xdr:row>
      <xdr:rowOff>30163</xdr:rowOff>
    </xdr:to>
    <xdr:graphicFrame macro="">
      <xdr:nvGraphicFramePr>
        <xdr:cNvPr id="10" name="Chart 9">
          <a:extLst>
            <a:ext uri="{FF2B5EF4-FFF2-40B4-BE49-F238E27FC236}">
              <a16:creationId xmlns:a16="http://schemas.microsoft.com/office/drawing/2014/main" id="{8938B2BB-C002-462B-AA4C-568E102C56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154</xdr:row>
      <xdr:rowOff>0</xdr:rowOff>
    </xdr:from>
    <xdr:to>
      <xdr:col>15</xdr:col>
      <xdr:colOff>504825</xdr:colOff>
      <xdr:row>175</xdr:row>
      <xdr:rowOff>30163</xdr:rowOff>
    </xdr:to>
    <xdr:graphicFrame macro="">
      <xdr:nvGraphicFramePr>
        <xdr:cNvPr id="11" name="Chart 10">
          <a:extLst>
            <a:ext uri="{FF2B5EF4-FFF2-40B4-BE49-F238E27FC236}">
              <a16:creationId xmlns:a16="http://schemas.microsoft.com/office/drawing/2014/main" id="{35C175E0-59F0-4DCE-8FC5-C964A3D423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176</xdr:row>
      <xdr:rowOff>0</xdr:rowOff>
    </xdr:from>
    <xdr:to>
      <xdr:col>15</xdr:col>
      <xdr:colOff>504825</xdr:colOff>
      <xdr:row>197</xdr:row>
      <xdr:rowOff>30163</xdr:rowOff>
    </xdr:to>
    <xdr:graphicFrame macro="">
      <xdr:nvGraphicFramePr>
        <xdr:cNvPr id="12" name="Chart 11">
          <a:extLst>
            <a:ext uri="{FF2B5EF4-FFF2-40B4-BE49-F238E27FC236}">
              <a16:creationId xmlns:a16="http://schemas.microsoft.com/office/drawing/2014/main" id="{F17050B1-64AF-4537-B678-D04D80DA57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198</xdr:row>
      <xdr:rowOff>0</xdr:rowOff>
    </xdr:from>
    <xdr:to>
      <xdr:col>15</xdr:col>
      <xdr:colOff>504825</xdr:colOff>
      <xdr:row>219</xdr:row>
      <xdr:rowOff>30163</xdr:rowOff>
    </xdr:to>
    <xdr:graphicFrame macro="">
      <xdr:nvGraphicFramePr>
        <xdr:cNvPr id="13" name="Chart 12">
          <a:extLst>
            <a:ext uri="{FF2B5EF4-FFF2-40B4-BE49-F238E27FC236}">
              <a16:creationId xmlns:a16="http://schemas.microsoft.com/office/drawing/2014/main" id="{AEBA26D5-CDD6-4AE4-8FC3-EA924E0D3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171449</xdr:colOff>
      <xdr:row>0</xdr:row>
      <xdr:rowOff>114300</xdr:rowOff>
    </xdr:from>
    <xdr:to>
      <xdr:col>0</xdr:col>
      <xdr:colOff>1114424</xdr:colOff>
      <xdr:row>3</xdr:row>
      <xdr:rowOff>323850</xdr:rowOff>
    </xdr:to>
    <xdr:pic>
      <xdr:nvPicPr>
        <xdr:cNvPr id="2" name="Picture 1" descr="Village District of Eidelweiss – New Hampshire">
          <a:extLst>
            <a:ext uri="{FF2B5EF4-FFF2-40B4-BE49-F238E27FC236}">
              <a16:creationId xmlns:a16="http://schemas.microsoft.com/office/drawing/2014/main" id="{3D0B822C-7C65-480F-A671-4868E88C41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49" y="114300"/>
          <a:ext cx="9429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47624</xdr:colOff>
      <xdr:row>20</xdr:row>
      <xdr:rowOff>104774</xdr:rowOff>
    </xdr:from>
    <xdr:to>
      <xdr:col>13</xdr:col>
      <xdr:colOff>342900</xdr:colOff>
      <xdr:row>40</xdr:row>
      <xdr:rowOff>114299</xdr:rowOff>
    </xdr:to>
    <xdr:graphicFrame macro="">
      <xdr:nvGraphicFramePr>
        <xdr:cNvPr id="8" name="Chart 7">
          <a:extLst>
            <a:ext uri="{FF2B5EF4-FFF2-40B4-BE49-F238E27FC236}">
              <a16:creationId xmlns:a16="http://schemas.microsoft.com/office/drawing/2014/main" id="{45AC59DE-1C8F-49D8-888E-822A149AE1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52386</xdr:colOff>
      <xdr:row>40</xdr:row>
      <xdr:rowOff>190499</xdr:rowOff>
    </xdr:from>
    <xdr:to>
      <xdr:col>13</xdr:col>
      <xdr:colOff>361950</xdr:colOff>
      <xdr:row>60</xdr:row>
      <xdr:rowOff>180974</xdr:rowOff>
    </xdr:to>
    <xdr:graphicFrame macro="">
      <xdr:nvGraphicFramePr>
        <xdr:cNvPr id="9" name="Chart 8">
          <a:extLst>
            <a:ext uri="{FF2B5EF4-FFF2-40B4-BE49-F238E27FC236}">
              <a16:creationId xmlns:a16="http://schemas.microsoft.com/office/drawing/2014/main" id="{71FA2DE7-AB4A-40E6-804C-B26FA5B453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33337</xdr:colOff>
      <xdr:row>41</xdr:row>
      <xdr:rowOff>0</xdr:rowOff>
    </xdr:from>
    <xdr:to>
      <xdr:col>13</xdr:col>
      <xdr:colOff>333375</xdr:colOff>
      <xdr:row>60</xdr:row>
      <xdr:rowOff>9526</xdr:rowOff>
    </xdr:to>
    <xdr:graphicFrame macro="">
      <xdr:nvGraphicFramePr>
        <xdr:cNvPr id="10" name="Chart 9">
          <a:extLst>
            <a:ext uri="{FF2B5EF4-FFF2-40B4-BE49-F238E27FC236}">
              <a16:creationId xmlns:a16="http://schemas.microsoft.com/office/drawing/2014/main" id="{77F6119A-58F8-4C3B-889C-D8BC1209CB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47625</xdr:rowOff>
    </xdr:from>
    <xdr:to>
      <xdr:col>1</xdr:col>
      <xdr:colOff>323850</xdr:colOff>
      <xdr:row>4</xdr:row>
      <xdr:rowOff>66675</xdr:rowOff>
    </xdr:to>
    <xdr:pic>
      <xdr:nvPicPr>
        <xdr:cNvPr id="2" name="Picture 1" descr="Village District of Eidelweiss – New Hampshire">
          <a:extLst>
            <a:ext uri="{FF2B5EF4-FFF2-40B4-BE49-F238E27FC236}">
              <a16:creationId xmlns:a16="http://schemas.microsoft.com/office/drawing/2014/main" id="{B4E017D6-6655-49AC-A1D6-C90CB860AD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47625"/>
          <a:ext cx="97155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DOE%20Water%20system%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lectricity Summary"/>
      <sheetName val="Consumption Summary"/>
      <sheetName val="consumption_data"/>
      <sheetName val="electric_data"/>
    </sheetNames>
    <sheetDataSet>
      <sheetData sheetId="0" refreshError="1"/>
      <sheetData sheetId="1" refreshError="1"/>
      <sheetData sheetId="2" refreshError="1"/>
      <sheetData sheetId="3" refreshError="1"/>
      <sheetData sheetId="4">
        <row r="21">
          <cell r="B21">
            <v>990.13</v>
          </cell>
          <cell r="C21">
            <v>6179</v>
          </cell>
          <cell r="D21">
            <v>29</v>
          </cell>
          <cell r="E21">
            <v>73</v>
          </cell>
          <cell r="F21">
            <v>175.6</v>
          </cell>
          <cell r="G21">
            <v>422</v>
          </cell>
          <cell r="H21">
            <v>148.94</v>
          </cell>
          <cell r="I21">
            <v>147</v>
          </cell>
          <cell r="J21">
            <v>51.71</v>
          </cell>
          <cell r="K21">
            <v>191</v>
          </cell>
          <cell r="L21">
            <v>24.33</v>
          </cell>
          <cell r="M21">
            <v>49</v>
          </cell>
          <cell r="N21">
            <v>548</v>
          </cell>
          <cell r="O21">
            <v>3020</v>
          </cell>
          <cell r="P21">
            <v>1967.71</v>
          </cell>
          <cell r="Q21">
            <v>10081</v>
          </cell>
          <cell r="R21">
            <v>0.19518996131336178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55316-B524-412B-B2E7-CA07A8A5EE36}">
  <dimension ref="B2:J19"/>
  <sheetViews>
    <sheetView workbookViewId="0">
      <selection activeCell="C16" sqref="C16"/>
    </sheetView>
  </sheetViews>
  <sheetFormatPr defaultColWidth="8.7109375" defaultRowHeight="15" x14ac:dyDescent="0.25"/>
  <cols>
    <col min="1" max="1" width="20.140625" style="1" customWidth="1"/>
    <col min="2" max="2" width="8.7109375" style="1"/>
    <col min="3" max="3" width="14.140625" style="1" customWidth="1"/>
    <col min="4" max="4" width="19.42578125" style="1" customWidth="1"/>
    <col min="5" max="5" width="52.7109375" style="1" customWidth="1"/>
    <col min="6" max="6" width="8.7109375" style="1"/>
    <col min="7" max="7" width="12.42578125" style="1" customWidth="1"/>
    <col min="8" max="8" width="32.140625" style="1" customWidth="1"/>
    <col min="9" max="16384" width="8.7109375" style="1"/>
  </cols>
  <sheetData>
    <row r="2" spans="2:10" ht="23.25" x14ac:dyDescent="0.35">
      <c r="B2" s="52" t="s">
        <v>0</v>
      </c>
      <c r="C2" s="52"/>
      <c r="D2" s="53"/>
      <c r="E2" s="53"/>
      <c r="F2" s="53"/>
      <c r="G2" s="53"/>
      <c r="H2" s="53"/>
      <c r="I2" s="53"/>
      <c r="J2" s="53"/>
    </row>
    <row r="3" spans="2:10" x14ac:dyDescent="0.25">
      <c r="B3" s="53" t="s">
        <v>47</v>
      </c>
      <c r="C3" s="53"/>
      <c r="D3" s="53"/>
      <c r="E3" s="53"/>
      <c r="F3" s="53"/>
      <c r="G3" s="53"/>
      <c r="H3" s="53"/>
      <c r="I3" s="53"/>
      <c r="J3" s="53"/>
    </row>
    <row r="4" spans="2:10" x14ac:dyDescent="0.25">
      <c r="B4" s="53"/>
      <c r="C4" s="53"/>
      <c r="D4" s="53"/>
      <c r="E4" s="53"/>
      <c r="F4" s="53"/>
      <c r="G4" s="53"/>
      <c r="H4" s="53"/>
      <c r="I4" s="53"/>
      <c r="J4" s="53"/>
    </row>
    <row r="5" spans="2:10" x14ac:dyDescent="0.25">
      <c r="B5" s="162"/>
      <c r="C5" s="162"/>
      <c r="D5" s="162"/>
      <c r="E5" s="162"/>
      <c r="F5" s="162"/>
      <c r="G5" s="162"/>
      <c r="H5" s="162"/>
      <c r="I5" s="162"/>
      <c r="J5" s="162"/>
    </row>
    <row r="7" spans="2:10" x14ac:dyDescent="0.25">
      <c r="B7" s="64" t="s">
        <v>48</v>
      </c>
      <c r="D7" s="62" t="s">
        <v>49</v>
      </c>
      <c r="E7" s="62"/>
    </row>
    <row r="8" spans="2:10" x14ac:dyDescent="0.25">
      <c r="B8" s="64" t="s">
        <v>50</v>
      </c>
      <c r="D8" s="65">
        <v>43231</v>
      </c>
      <c r="E8" s="63"/>
    </row>
    <row r="10" spans="2:10" x14ac:dyDescent="0.25">
      <c r="B10" s="64" t="s">
        <v>51</v>
      </c>
      <c r="C10" s="64" t="s">
        <v>16</v>
      </c>
      <c r="D10" s="64" t="s">
        <v>52</v>
      </c>
      <c r="E10" s="64" t="s">
        <v>53</v>
      </c>
      <c r="F10" s="64"/>
      <c r="G10" s="64"/>
      <c r="H10" s="64"/>
    </row>
    <row r="11" spans="2:10" x14ac:dyDescent="0.25">
      <c r="B11" s="62" t="s">
        <v>54</v>
      </c>
      <c r="C11" s="65">
        <v>43191</v>
      </c>
      <c r="D11" s="1" t="s">
        <v>55</v>
      </c>
      <c r="E11" s="1" t="s">
        <v>56</v>
      </c>
    </row>
    <row r="12" spans="2:10" x14ac:dyDescent="0.25">
      <c r="B12" s="62" t="s">
        <v>57</v>
      </c>
      <c r="C12" s="65">
        <v>43222</v>
      </c>
      <c r="D12" s="1" t="s">
        <v>55</v>
      </c>
      <c r="E12" s="1" t="s">
        <v>58</v>
      </c>
    </row>
    <row r="13" spans="2:10" x14ac:dyDescent="0.25">
      <c r="B13" s="62" t="s">
        <v>49</v>
      </c>
      <c r="C13" s="65">
        <v>43231</v>
      </c>
      <c r="D13" s="1" t="s">
        <v>55</v>
      </c>
      <c r="E13" s="1" t="s">
        <v>59</v>
      </c>
    </row>
    <row r="14" spans="2:10" x14ac:dyDescent="0.25">
      <c r="B14" s="62" t="s">
        <v>63</v>
      </c>
      <c r="C14" s="65">
        <v>43256</v>
      </c>
      <c r="D14" s="1" t="s">
        <v>55</v>
      </c>
      <c r="E14" s="1" t="s">
        <v>64</v>
      </c>
    </row>
    <row r="15" spans="2:10" x14ac:dyDescent="0.25">
      <c r="B15" s="62" t="s">
        <v>93</v>
      </c>
      <c r="C15" s="65">
        <v>43258</v>
      </c>
      <c r="D15" s="1" t="s">
        <v>55</v>
      </c>
      <c r="E15" s="1" t="s">
        <v>94</v>
      </c>
    </row>
    <row r="16" spans="2:10" x14ac:dyDescent="0.25">
      <c r="B16" s="62"/>
    </row>
    <row r="17" spans="2:5" x14ac:dyDescent="0.25">
      <c r="B17" s="66" t="s">
        <v>60</v>
      </c>
    </row>
    <row r="18" spans="2:5" x14ac:dyDescent="0.25">
      <c r="B18" s="62"/>
    </row>
    <row r="19" spans="2:5" ht="95.45" customHeight="1" x14ac:dyDescent="0.25">
      <c r="B19" s="163" t="s">
        <v>61</v>
      </c>
      <c r="C19" s="164"/>
      <c r="D19" s="164"/>
      <c r="E19" s="165"/>
    </row>
  </sheetData>
  <mergeCells count="2">
    <mergeCell ref="B5:J5"/>
    <mergeCell ref="B19:E19"/>
  </mergeCells>
  <pageMargins left="0.7" right="0.7" top="0.75" bottom="0.75" header="0.3" footer="0.3"/>
  <ignoredErrors>
    <ignoredError sqref="D7 B11:B14 B15"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FFB63-77D7-44B3-84A1-0D85AECE635F}">
  <dimension ref="A1:IV21"/>
  <sheetViews>
    <sheetView workbookViewId="0">
      <pane xSplit="1" ySplit="8" topLeftCell="S9" activePane="bottomRight" state="frozenSplit"/>
      <selection pane="topRight" activeCell="B1" sqref="B1"/>
      <selection pane="bottomLeft" activeCell="A7" sqref="A7"/>
      <selection pane="bottomRight" activeCell="S14" sqref="S14:AI14"/>
    </sheetView>
  </sheetViews>
  <sheetFormatPr defaultColWidth="9.140625" defaultRowHeight="15" x14ac:dyDescent="0.25"/>
  <cols>
    <col min="1" max="1" width="18.140625" style="1" customWidth="1"/>
    <col min="2" max="17" width="10" style="53" customWidth="1"/>
    <col min="18" max="18" width="9.7109375" style="53" customWidth="1"/>
    <col min="19" max="16384" width="9.140625" style="1"/>
  </cols>
  <sheetData>
    <row r="1" spans="1:256" ht="23.25" x14ac:dyDescent="0.35">
      <c r="B1" s="52" t="s">
        <v>0</v>
      </c>
      <c r="C1" s="52"/>
    </row>
    <row r="2" spans="1:256" x14ac:dyDescent="0.25">
      <c r="B2" s="53" t="s">
        <v>32</v>
      </c>
    </row>
    <row r="4" spans="1:256" ht="14.45" customHeight="1" x14ac:dyDescent="0.25">
      <c r="B4" s="170" t="s">
        <v>31</v>
      </c>
      <c r="C4" s="171"/>
      <c r="D4" s="171"/>
      <c r="E4" s="171"/>
      <c r="F4" s="171"/>
      <c r="G4" s="171"/>
      <c r="H4" s="171"/>
      <c r="I4" s="171"/>
      <c r="J4" s="172"/>
    </row>
    <row r="6" spans="1:256" s="13" customFormat="1" x14ac:dyDescent="0.25">
      <c r="A6" s="12"/>
      <c r="B6" s="166">
        <v>2017</v>
      </c>
      <c r="C6" s="166"/>
      <c r="D6" s="166"/>
      <c r="E6" s="166"/>
      <c r="F6" s="166"/>
      <c r="G6" s="166"/>
      <c r="H6" s="166"/>
      <c r="I6" s="166"/>
      <c r="J6" s="166"/>
      <c r="K6" s="166"/>
      <c r="L6" s="166"/>
      <c r="M6" s="166"/>
      <c r="N6" s="166"/>
      <c r="O6" s="166"/>
      <c r="P6" s="166"/>
      <c r="Q6" s="166"/>
      <c r="R6" s="167"/>
      <c r="S6" s="166">
        <v>2018</v>
      </c>
      <c r="T6" s="166"/>
      <c r="U6" s="166"/>
      <c r="V6" s="166"/>
      <c r="W6" s="166"/>
      <c r="X6" s="166"/>
      <c r="Y6" s="166"/>
      <c r="Z6" s="166"/>
      <c r="AA6" s="166"/>
      <c r="AB6" s="166"/>
      <c r="AC6" s="166"/>
      <c r="AD6" s="166"/>
      <c r="AE6" s="166"/>
      <c r="AF6" s="166"/>
      <c r="AG6" s="166"/>
      <c r="AH6" s="166"/>
      <c r="AI6" s="167"/>
      <c r="AJ6" s="166">
        <v>2019</v>
      </c>
      <c r="AK6" s="166"/>
      <c r="AL6" s="166"/>
      <c r="AM6" s="166"/>
      <c r="AN6" s="166"/>
      <c r="AO6" s="166"/>
      <c r="AP6" s="166"/>
      <c r="AQ6" s="166"/>
      <c r="AR6" s="166"/>
      <c r="AS6" s="166"/>
      <c r="AT6" s="166"/>
      <c r="AU6" s="166"/>
      <c r="AV6" s="166"/>
      <c r="AW6" s="166"/>
      <c r="AX6" s="166"/>
      <c r="AY6" s="166"/>
      <c r="AZ6" s="167"/>
      <c r="BA6" s="166">
        <v>2020</v>
      </c>
      <c r="BB6" s="166"/>
      <c r="BC6" s="166"/>
      <c r="BD6" s="166"/>
      <c r="BE6" s="166"/>
      <c r="BF6" s="166"/>
      <c r="BG6" s="166"/>
      <c r="BH6" s="166"/>
      <c r="BI6" s="166"/>
      <c r="BJ6" s="166"/>
      <c r="BK6" s="166"/>
      <c r="BL6" s="166"/>
      <c r="BM6" s="166"/>
      <c r="BN6" s="166"/>
      <c r="BO6" s="166"/>
      <c r="BP6" s="166"/>
      <c r="BQ6" s="167"/>
      <c r="BR6" s="166">
        <v>2021</v>
      </c>
      <c r="BS6" s="166"/>
      <c r="BT6" s="166"/>
      <c r="BU6" s="166"/>
      <c r="BV6" s="166"/>
      <c r="BW6" s="166"/>
      <c r="BX6" s="166"/>
      <c r="BY6" s="166"/>
      <c r="BZ6" s="166"/>
      <c r="CA6" s="166"/>
      <c r="CB6" s="166"/>
      <c r="CC6" s="166"/>
      <c r="CD6" s="166"/>
      <c r="CE6" s="166"/>
      <c r="CF6" s="166"/>
      <c r="CG6" s="166"/>
      <c r="CH6" s="167"/>
      <c r="CI6" s="166">
        <v>2022</v>
      </c>
      <c r="CJ6" s="166"/>
      <c r="CK6" s="166"/>
      <c r="CL6" s="166"/>
      <c r="CM6" s="166"/>
      <c r="CN6" s="166"/>
      <c r="CO6" s="166"/>
      <c r="CP6" s="166"/>
      <c r="CQ6" s="166"/>
      <c r="CR6" s="166"/>
      <c r="CS6" s="166"/>
      <c r="CT6" s="166"/>
      <c r="CU6" s="166"/>
      <c r="CV6" s="166"/>
      <c r="CW6" s="166"/>
      <c r="CX6" s="166"/>
      <c r="CY6" s="167"/>
      <c r="CZ6" s="166">
        <v>2023</v>
      </c>
      <c r="DA6" s="166"/>
      <c r="DB6" s="166"/>
      <c r="DC6" s="166"/>
      <c r="DD6" s="166"/>
      <c r="DE6" s="166"/>
      <c r="DF6" s="166"/>
      <c r="DG6" s="166"/>
      <c r="DH6" s="166"/>
      <c r="DI6" s="166"/>
      <c r="DJ6" s="166"/>
      <c r="DK6" s="166"/>
      <c r="DL6" s="166"/>
      <c r="DM6" s="166"/>
      <c r="DN6" s="166"/>
      <c r="DO6" s="166"/>
      <c r="DP6" s="167"/>
      <c r="DQ6" s="166">
        <v>2024</v>
      </c>
      <c r="DR6" s="166"/>
      <c r="DS6" s="166"/>
      <c r="DT6" s="166"/>
      <c r="DU6" s="166"/>
      <c r="DV6" s="166"/>
      <c r="DW6" s="166"/>
      <c r="DX6" s="166"/>
      <c r="DY6" s="166"/>
      <c r="DZ6" s="166"/>
      <c r="EA6" s="166"/>
      <c r="EB6" s="166"/>
      <c r="EC6" s="166"/>
      <c r="ED6" s="166"/>
      <c r="EE6" s="166"/>
      <c r="EF6" s="166"/>
      <c r="EG6" s="167"/>
      <c r="EH6" s="166">
        <v>2025</v>
      </c>
      <c r="EI6" s="166"/>
      <c r="EJ6" s="166"/>
      <c r="EK6" s="166"/>
      <c r="EL6" s="166"/>
      <c r="EM6" s="166"/>
      <c r="EN6" s="166"/>
      <c r="EO6" s="166"/>
      <c r="EP6" s="166"/>
      <c r="EQ6" s="166"/>
      <c r="ER6" s="166"/>
      <c r="ES6" s="166"/>
      <c r="ET6" s="166"/>
      <c r="EU6" s="166"/>
      <c r="EV6" s="166"/>
      <c r="EW6" s="166"/>
      <c r="EX6" s="167"/>
      <c r="EY6" s="166">
        <v>2026</v>
      </c>
      <c r="EZ6" s="166"/>
      <c r="FA6" s="166"/>
      <c r="FB6" s="166"/>
      <c r="FC6" s="166"/>
      <c r="FD6" s="166"/>
      <c r="FE6" s="166"/>
      <c r="FF6" s="166"/>
      <c r="FG6" s="166"/>
      <c r="FH6" s="166"/>
      <c r="FI6" s="166"/>
      <c r="FJ6" s="166"/>
      <c r="FK6" s="166"/>
      <c r="FL6" s="166"/>
      <c r="FM6" s="166"/>
      <c r="FN6" s="166"/>
      <c r="FO6" s="167"/>
      <c r="FP6" s="166">
        <v>2027</v>
      </c>
      <c r="FQ6" s="166"/>
      <c r="FR6" s="166"/>
      <c r="FS6" s="166"/>
      <c r="FT6" s="166"/>
      <c r="FU6" s="166"/>
      <c r="FV6" s="166"/>
      <c r="FW6" s="166"/>
      <c r="FX6" s="166"/>
      <c r="FY6" s="166"/>
      <c r="FZ6" s="166"/>
      <c r="GA6" s="166"/>
      <c r="GB6" s="166"/>
      <c r="GC6" s="166"/>
      <c r="GD6" s="166"/>
      <c r="GE6" s="166"/>
      <c r="GF6" s="167"/>
      <c r="GG6" s="166">
        <v>2028</v>
      </c>
      <c r="GH6" s="166"/>
      <c r="GI6" s="166"/>
      <c r="GJ6" s="166"/>
      <c r="GK6" s="166"/>
      <c r="GL6" s="166"/>
      <c r="GM6" s="166"/>
      <c r="GN6" s="166"/>
      <c r="GO6" s="166"/>
      <c r="GP6" s="166"/>
      <c r="GQ6" s="166"/>
      <c r="GR6" s="166"/>
      <c r="GS6" s="166"/>
      <c r="GT6" s="166"/>
      <c r="GU6" s="166"/>
      <c r="GV6" s="166"/>
      <c r="GW6" s="167"/>
      <c r="GX6" s="166">
        <v>2029</v>
      </c>
      <c r="GY6" s="166"/>
      <c r="GZ6" s="166"/>
      <c r="HA6" s="166"/>
      <c r="HB6" s="166"/>
      <c r="HC6" s="166"/>
      <c r="HD6" s="166"/>
      <c r="HE6" s="166"/>
      <c r="HF6" s="166"/>
      <c r="HG6" s="166"/>
      <c r="HH6" s="166"/>
      <c r="HI6" s="166"/>
      <c r="HJ6" s="166"/>
      <c r="HK6" s="166"/>
      <c r="HL6" s="166"/>
      <c r="HM6" s="166"/>
      <c r="HN6" s="167"/>
      <c r="HO6" s="166">
        <v>2030</v>
      </c>
      <c r="HP6" s="166"/>
      <c r="HQ6" s="166"/>
      <c r="HR6" s="166"/>
      <c r="HS6" s="166"/>
      <c r="HT6" s="166"/>
      <c r="HU6" s="166"/>
      <c r="HV6" s="166"/>
      <c r="HW6" s="166"/>
      <c r="HX6" s="166"/>
      <c r="HY6" s="166"/>
      <c r="HZ6" s="166"/>
      <c r="IA6" s="166"/>
      <c r="IB6" s="166"/>
      <c r="IC6" s="166"/>
      <c r="ID6" s="166"/>
      <c r="IE6" s="167"/>
      <c r="IF6" s="166">
        <v>2031</v>
      </c>
      <c r="IG6" s="166"/>
      <c r="IH6" s="166"/>
      <c r="II6" s="166"/>
      <c r="IJ6" s="166"/>
      <c r="IK6" s="166"/>
      <c r="IL6" s="166"/>
      <c r="IM6" s="166"/>
      <c r="IN6" s="166"/>
      <c r="IO6" s="166"/>
      <c r="IP6" s="166"/>
      <c r="IQ6" s="166"/>
      <c r="IR6" s="166"/>
      <c r="IS6" s="166"/>
      <c r="IT6" s="166"/>
      <c r="IU6" s="166"/>
      <c r="IV6" s="167"/>
    </row>
    <row r="7" spans="1:256" s="10" customFormat="1" x14ac:dyDescent="0.25">
      <c r="A7" s="15"/>
      <c r="B7" s="168" t="s">
        <v>19</v>
      </c>
      <c r="C7" s="168"/>
      <c r="D7" s="168" t="s">
        <v>33</v>
      </c>
      <c r="E7" s="168"/>
      <c r="F7" s="168" t="s">
        <v>34</v>
      </c>
      <c r="G7" s="168"/>
      <c r="H7" s="168" t="s">
        <v>35</v>
      </c>
      <c r="I7" s="168"/>
      <c r="J7" s="168" t="s">
        <v>36</v>
      </c>
      <c r="K7" s="168"/>
      <c r="L7" s="168" t="s">
        <v>37</v>
      </c>
      <c r="M7" s="168"/>
      <c r="N7" s="168" t="s">
        <v>38</v>
      </c>
      <c r="O7" s="168"/>
      <c r="P7" s="169" t="s">
        <v>14</v>
      </c>
      <c r="Q7" s="169"/>
      <c r="R7" s="54"/>
      <c r="S7" s="168" t="s">
        <v>19</v>
      </c>
      <c r="T7" s="168"/>
      <c r="U7" s="168" t="s">
        <v>33</v>
      </c>
      <c r="V7" s="168"/>
      <c r="W7" s="168" t="s">
        <v>34</v>
      </c>
      <c r="X7" s="168"/>
      <c r="Y7" s="168" t="s">
        <v>35</v>
      </c>
      <c r="Z7" s="168"/>
      <c r="AA7" s="168" t="s">
        <v>36</v>
      </c>
      <c r="AB7" s="168"/>
      <c r="AC7" s="168" t="s">
        <v>37</v>
      </c>
      <c r="AD7" s="168"/>
      <c r="AE7" s="168" t="s">
        <v>38</v>
      </c>
      <c r="AF7" s="168"/>
      <c r="AG7" s="169" t="s">
        <v>14</v>
      </c>
      <c r="AH7" s="169"/>
      <c r="AI7" s="54"/>
      <c r="AJ7" s="168" t="s">
        <v>19</v>
      </c>
      <c r="AK7" s="168"/>
      <c r="AL7" s="168" t="s">
        <v>33</v>
      </c>
      <c r="AM7" s="168"/>
      <c r="AN7" s="168" t="s">
        <v>34</v>
      </c>
      <c r="AO7" s="168"/>
      <c r="AP7" s="168" t="s">
        <v>35</v>
      </c>
      <c r="AQ7" s="168"/>
      <c r="AR7" s="168" t="s">
        <v>36</v>
      </c>
      <c r="AS7" s="168"/>
      <c r="AT7" s="168" t="s">
        <v>37</v>
      </c>
      <c r="AU7" s="168"/>
      <c r="AV7" s="168" t="s">
        <v>38</v>
      </c>
      <c r="AW7" s="168"/>
      <c r="AX7" s="169" t="s">
        <v>14</v>
      </c>
      <c r="AY7" s="169"/>
      <c r="AZ7" s="54"/>
      <c r="BA7" s="168" t="s">
        <v>19</v>
      </c>
      <c r="BB7" s="168"/>
      <c r="BC7" s="168" t="s">
        <v>33</v>
      </c>
      <c r="BD7" s="168"/>
      <c r="BE7" s="168" t="s">
        <v>34</v>
      </c>
      <c r="BF7" s="168"/>
      <c r="BG7" s="168" t="s">
        <v>35</v>
      </c>
      <c r="BH7" s="168"/>
      <c r="BI7" s="168" t="s">
        <v>36</v>
      </c>
      <c r="BJ7" s="168"/>
      <c r="BK7" s="168" t="s">
        <v>37</v>
      </c>
      <c r="BL7" s="168"/>
      <c r="BM7" s="168" t="s">
        <v>38</v>
      </c>
      <c r="BN7" s="168"/>
      <c r="BO7" s="169" t="s">
        <v>14</v>
      </c>
      <c r="BP7" s="169"/>
      <c r="BQ7" s="54"/>
      <c r="BR7" s="168" t="s">
        <v>19</v>
      </c>
      <c r="BS7" s="168"/>
      <c r="BT7" s="168" t="s">
        <v>33</v>
      </c>
      <c r="BU7" s="168"/>
      <c r="BV7" s="168" t="s">
        <v>34</v>
      </c>
      <c r="BW7" s="168"/>
      <c r="BX7" s="168" t="s">
        <v>35</v>
      </c>
      <c r="BY7" s="168"/>
      <c r="BZ7" s="168" t="s">
        <v>36</v>
      </c>
      <c r="CA7" s="168"/>
      <c r="CB7" s="168" t="s">
        <v>37</v>
      </c>
      <c r="CC7" s="168"/>
      <c r="CD7" s="168" t="s">
        <v>38</v>
      </c>
      <c r="CE7" s="168"/>
      <c r="CF7" s="169" t="s">
        <v>14</v>
      </c>
      <c r="CG7" s="169"/>
      <c r="CH7" s="54"/>
      <c r="CI7" s="168" t="s">
        <v>19</v>
      </c>
      <c r="CJ7" s="168"/>
      <c r="CK7" s="168" t="s">
        <v>33</v>
      </c>
      <c r="CL7" s="168"/>
      <c r="CM7" s="168" t="s">
        <v>34</v>
      </c>
      <c r="CN7" s="168"/>
      <c r="CO7" s="168" t="s">
        <v>35</v>
      </c>
      <c r="CP7" s="168"/>
      <c r="CQ7" s="168" t="s">
        <v>36</v>
      </c>
      <c r="CR7" s="168"/>
      <c r="CS7" s="168" t="s">
        <v>37</v>
      </c>
      <c r="CT7" s="168"/>
      <c r="CU7" s="168" t="s">
        <v>38</v>
      </c>
      <c r="CV7" s="168"/>
      <c r="CW7" s="169" t="s">
        <v>14</v>
      </c>
      <c r="CX7" s="169"/>
      <c r="CY7" s="54"/>
      <c r="CZ7" s="168" t="s">
        <v>19</v>
      </c>
      <c r="DA7" s="168"/>
      <c r="DB7" s="168" t="s">
        <v>33</v>
      </c>
      <c r="DC7" s="168"/>
      <c r="DD7" s="168" t="s">
        <v>34</v>
      </c>
      <c r="DE7" s="168"/>
      <c r="DF7" s="168" t="s">
        <v>35</v>
      </c>
      <c r="DG7" s="168"/>
      <c r="DH7" s="168" t="s">
        <v>36</v>
      </c>
      <c r="DI7" s="168"/>
      <c r="DJ7" s="168" t="s">
        <v>37</v>
      </c>
      <c r="DK7" s="168"/>
      <c r="DL7" s="168" t="s">
        <v>38</v>
      </c>
      <c r="DM7" s="168"/>
      <c r="DN7" s="169" t="s">
        <v>14</v>
      </c>
      <c r="DO7" s="169"/>
      <c r="DP7" s="54"/>
      <c r="DQ7" s="168" t="s">
        <v>19</v>
      </c>
      <c r="DR7" s="168"/>
      <c r="DS7" s="168" t="s">
        <v>33</v>
      </c>
      <c r="DT7" s="168"/>
      <c r="DU7" s="168" t="s">
        <v>34</v>
      </c>
      <c r="DV7" s="168"/>
      <c r="DW7" s="168" t="s">
        <v>35</v>
      </c>
      <c r="DX7" s="168"/>
      <c r="DY7" s="168" t="s">
        <v>36</v>
      </c>
      <c r="DZ7" s="168"/>
      <c r="EA7" s="168" t="s">
        <v>37</v>
      </c>
      <c r="EB7" s="168"/>
      <c r="EC7" s="168" t="s">
        <v>38</v>
      </c>
      <c r="ED7" s="168"/>
      <c r="EE7" s="169" t="s">
        <v>14</v>
      </c>
      <c r="EF7" s="169"/>
      <c r="EG7" s="54"/>
      <c r="EH7" s="168" t="s">
        <v>19</v>
      </c>
      <c r="EI7" s="168"/>
      <c r="EJ7" s="168" t="s">
        <v>33</v>
      </c>
      <c r="EK7" s="168"/>
      <c r="EL7" s="168" t="s">
        <v>34</v>
      </c>
      <c r="EM7" s="168"/>
      <c r="EN7" s="168" t="s">
        <v>35</v>
      </c>
      <c r="EO7" s="168"/>
      <c r="EP7" s="168" t="s">
        <v>36</v>
      </c>
      <c r="EQ7" s="168"/>
      <c r="ER7" s="168" t="s">
        <v>37</v>
      </c>
      <c r="ES7" s="168"/>
      <c r="ET7" s="168" t="s">
        <v>38</v>
      </c>
      <c r="EU7" s="168"/>
      <c r="EV7" s="169" t="s">
        <v>14</v>
      </c>
      <c r="EW7" s="169"/>
      <c r="EX7" s="54"/>
      <c r="EY7" s="168" t="s">
        <v>19</v>
      </c>
      <c r="EZ7" s="168"/>
      <c r="FA7" s="168" t="s">
        <v>33</v>
      </c>
      <c r="FB7" s="168"/>
      <c r="FC7" s="168" t="s">
        <v>34</v>
      </c>
      <c r="FD7" s="168"/>
      <c r="FE7" s="168" t="s">
        <v>35</v>
      </c>
      <c r="FF7" s="168"/>
      <c r="FG7" s="168" t="s">
        <v>36</v>
      </c>
      <c r="FH7" s="168"/>
      <c r="FI7" s="168" t="s">
        <v>37</v>
      </c>
      <c r="FJ7" s="168"/>
      <c r="FK7" s="168" t="s">
        <v>38</v>
      </c>
      <c r="FL7" s="168"/>
      <c r="FM7" s="169" t="s">
        <v>14</v>
      </c>
      <c r="FN7" s="169"/>
      <c r="FO7" s="54"/>
      <c r="FP7" s="168" t="s">
        <v>19</v>
      </c>
      <c r="FQ7" s="168"/>
      <c r="FR7" s="168" t="s">
        <v>33</v>
      </c>
      <c r="FS7" s="168"/>
      <c r="FT7" s="168" t="s">
        <v>34</v>
      </c>
      <c r="FU7" s="168"/>
      <c r="FV7" s="168" t="s">
        <v>35</v>
      </c>
      <c r="FW7" s="168"/>
      <c r="FX7" s="168" t="s">
        <v>36</v>
      </c>
      <c r="FY7" s="168"/>
      <c r="FZ7" s="168" t="s">
        <v>37</v>
      </c>
      <c r="GA7" s="168"/>
      <c r="GB7" s="168" t="s">
        <v>38</v>
      </c>
      <c r="GC7" s="168"/>
      <c r="GD7" s="169" t="s">
        <v>14</v>
      </c>
      <c r="GE7" s="169"/>
      <c r="GF7" s="54"/>
      <c r="GG7" s="168" t="s">
        <v>19</v>
      </c>
      <c r="GH7" s="168"/>
      <c r="GI7" s="168" t="s">
        <v>33</v>
      </c>
      <c r="GJ7" s="168"/>
      <c r="GK7" s="168" t="s">
        <v>34</v>
      </c>
      <c r="GL7" s="168"/>
      <c r="GM7" s="168" t="s">
        <v>35</v>
      </c>
      <c r="GN7" s="168"/>
      <c r="GO7" s="168" t="s">
        <v>36</v>
      </c>
      <c r="GP7" s="168"/>
      <c r="GQ7" s="168" t="s">
        <v>37</v>
      </c>
      <c r="GR7" s="168"/>
      <c r="GS7" s="168" t="s">
        <v>38</v>
      </c>
      <c r="GT7" s="168"/>
      <c r="GU7" s="169" t="s">
        <v>14</v>
      </c>
      <c r="GV7" s="169"/>
      <c r="GW7" s="54"/>
      <c r="GX7" s="168" t="s">
        <v>19</v>
      </c>
      <c r="GY7" s="168"/>
      <c r="GZ7" s="168" t="s">
        <v>33</v>
      </c>
      <c r="HA7" s="168"/>
      <c r="HB7" s="168" t="s">
        <v>34</v>
      </c>
      <c r="HC7" s="168"/>
      <c r="HD7" s="168" t="s">
        <v>35</v>
      </c>
      <c r="HE7" s="168"/>
      <c r="HF7" s="168" t="s">
        <v>36</v>
      </c>
      <c r="HG7" s="168"/>
      <c r="HH7" s="168" t="s">
        <v>37</v>
      </c>
      <c r="HI7" s="168"/>
      <c r="HJ7" s="168" t="s">
        <v>38</v>
      </c>
      <c r="HK7" s="168"/>
      <c r="HL7" s="169" t="s">
        <v>14</v>
      </c>
      <c r="HM7" s="169"/>
      <c r="HN7" s="54"/>
      <c r="HO7" s="168" t="s">
        <v>19</v>
      </c>
      <c r="HP7" s="168"/>
      <c r="HQ7" s="168" t="s">
        <v>33</v>
      </c>
      <c r="HR7" s="168"/>
      <c r="HS7" s="168" t="s">
        <v>34</v>
      </c>
      <c r="HT7" s="168"/>
      <c r="HU7" s="168" t="s">
        <v>35</v>
      </c>
      <c r="HV7" s="168"/>
      <c r="HW7" s="168" t="s">
        <v>36</v>
      </c>
      <c r="HX7" s="168"/>
      <c r="HY7" s="168" t="s">
        <v>37</v>
      </c>
      <c r="HZ7" s="168"/>
      <c r="IA7" s="168" t="s">
        <v>38</v>
      </c>
      <c r="IB7" s="168"/>
      <c r="IC7" s="169" t="s">
        <v>14</v>
      </c>
      <c r="ID7" s="169"/>
      <c r="IE7" s="54"/>
      <c r="IF7" s="168" t="s">
        <v>19</v>
      </c>
      <c r="IG7" s="168"/>
      <c r="IH7" s="168" t="s">
        <v>33</v>
      </c>
      <c r="II7" s="168"/>
      <c r="IJ7" s="168" t="s">
        <v>34</v>
      </c>
      <c r="IK7" s="168"/>
      <c r="IL7" s="168" t="s">
        <v>35</v>
      </c>
      <c r="IM7" s="168"/>
      <c r="IN7" s="168" t="s">
        <v>36</v>
      </c>
      <c r="IO7" s="168"/>
      <c r="IP7" s="168" t="s">
        <v>37</v>
      </c>
      <c r="IQ7" s="168"/>
      <c r="IR7" s="168" t="s">
        <v>38</v>
      </c>
      <c r="IS7" s="168"/>
      <c r="IT7" s="169" t="s">
        <v>14</v>
      </c>
      <c r="IU7" s="169"/>
      <c r="IV7" s="54"/>
    </row>
    <row r="8" spans="1:256" s="49" customFormat="1" x14ac:dyDescent="0.25">
      <c r="A8" s="15" t="s">
        <v>1</v>
      </c>
      <c r="B8" s="48" t="s">
        <v>44</v>
      </c>
      <c r="C8" s="48" t="s">
        <v>45</v>
      </c>
      <c r="D8" s="48" t="s">
        <v>44</v>
      </c>
      <c r="E8" s="48" t="s">
        <v>45</v>
      </c>
      <c r="F8" s="48" t="s">
        <v>44</v>
      </c>
      <c r="G8" s="48" t="s">
        <v>45</v>
      </c>
      <c r="H8" s="48" t="s">
        <v>44</v>
      </c>
      <c r="I8" s="48" t="s">
        <v>45</v>
      </c>
      <c r="J8" s="48" t="s">
        <v>44</v>
      </c>
      <c r="K8" s="48" t="s">
        <v>45</v>
      </c>
      <c r="L8" s="48" t="s">
        <v>44</v>
      </c>
      <c r="M8" s="48" t="s">
        <v>45</v>
      </c>
      <c r="N8" s="48" t="s">
        <v>44</v>
      </c>
      <c r="O8" s="48" t="s">
        <v>45</v>
      </c>
      <c r="P8" s="48" t="s">
        <v>44</v>
      </c>
      <c r="Q8" s="48" t="s">
        <v>45</v>
      </c>
      <c r="R8" s="59" t="s">
        <v>46</v>
      </c>
      <c r="S8" s="48" t="s">
        <v>44</v>
      </c>
      <c r="T8" s="48" t="s">
        <v>45</v>
      </c>
      <c r="U8" s="48" t="s">
        <v>44</v>
      </c>
      <c r="V8" s="48" t="s">
        <v>45</v>
      </c>
      <c r="W8" s="48" t="s">
        <v>44</v>
      </c>
      <c r="X8" s="48" t="s">
        <v>45</v>
      </c>
      <c r="Y8" s="48" t="s">
        <v>44</v>
      </c>
      <c r="Z8" s="48" t="s">
        <v>45</v>
      </c>
      <c r="AA8" s="48" t="s">
        <v>44</v>
      </c>
      <c r="AB8" s="48" t="s">
        <v>45</v>
      </c>
      <c r="AC8" s="48" t="s">
        <v>44</v>
      </c>
      <c r="AD8" s="48" t="s">
        <v>45</v>
      </c>
      <c r="AE8" s="48" t="s">
        <v>44</v>
      </c>
      <c r="AF8" s="48" t="s">
        <v>45</v>
      </c>
      <c r="AG8" s="48" t="s">
        <v>44</v>
      </c>
      <c r="AH8" s="48" t="s">
        <v>45</v>
      </c>
      <c r="AI8" s="59" t="s">
        <v>46</v>
      </c>
      <c r="AJ8" s="48" t="s">
        <v>44</v>
      </c>
      <c r="AK8" s="48" t="s">
        <v>45</v>
      </c>
      <c r="AL8" s="48" t="s">
        <v>44</v>
      </c>
      <c r="AM8" s="48" t="s">
        <v>45</v>
      </c>
      <c r="AN8" s="48" t="s">
        <v>44</v>
      </c>
      <c r="AO8" s="48" t="s">
        <v>45</v>
      </c>
      <c r="AP8" s="48" t="s">
        <v>44</v>
      </c>
      <c r="AQ8" s="48" t="s">
        <v>45</v>
      </c>
      <c r="AR8" s="48" t="s">
        <v>44</v>
      </c>
      <c r="AS8" s="48" t="s">
        <v>45</v>
      </c>
      <c r="AT8" s="48" t="s">
        <v>44</v>
      </c>
      <c r="AU8" s="48" t="s">
        <v>45</v>
      </c>
      <c r="AV8" s="48" t="s">
        <v>44</v>
      </c>
      <c r="AW8" s="48" t="s">
        <v>45</v>
      </c>
      <c r="AX8" s="48" t="s">
        <v>44</v>
      </c>
      <c r="AY8" s="48" t="s">
        <v>45</v>
      </c>
      <c r="AZ8" s="59" t="s">
        <v>46</v>
      </c>
      <c r="BA8" s="48" t="s">
        <v>44</v>
      </c>
      <c r="BB8" s="48" t="s">
        <v>45</v>
      </c>
      <c r="BC8" s="48" t="s">
        <v>44</v>
      </c>
      <c r="BD8" s="48" t="s">
        <v>45</v>
      </c>
      <c r="BE8" s="48" t="s">
        <v>44</v>
      </c>
      <c r="BF8" s="48" t="s">
        <v>45</v>
      </c>
      <c r="BG8" s="48" t="s">
        <v>44</v>
      </c>
      <c r="BH8" s="48" t="s">
        <v>45</v>
      </c>
      <c r="BI8" s="48" t="s">
        <v>44</v>
      </c>
      <c r="BJ8" s="48" t="s">
        <v>45</v>
      </c>
      <c r="BK8" s="48" t="s">
        <v>44</v>
      </c>
      <c r="BL8" s="48" t="s">
        <v>45</v>
      </c>
      <c r="BM8" s="48" t="s">
        <v>44</v>
      </c>
      <c r="BN8" s="48" t="s">
        <v>45</v>
      </c>
      <c r="BO8" s="48" t="s">
        <v>44</v>
      </c>
      <c r="BP8" s="48" t="s">
        <v>45</v>
      </c>
      <c r="BQ8" s="59" t="s">
        <v>46</v>
      </c>
      <c r="BR8" s="48" t="s">
        <v>44</v>
      </c>
      <c r="BS8" s="48" t="s">
        <v>45</v>
      </c>
      <c r="BT8" s="48" t="s">
        <v>44</v>
      </c>
      <c r="BU8" s="48" t="s">
        <v>45</v>
      </c>
      <c r="BV8" s="48" t="s">
        <v>44</v>
      </c>
      <c r="BW8" s="48" t="s">
        <v>45</v>
      </c>
      <c r="BX8" s="48" t="s">
        <v>44</v>
      </c>
      <c r="BY8" s="48" t="s">
        <v>45</v>
      </c>
      <c r="BZ8" s="48" t="s">
        <v>44</v>
      </c>
      <c r="CA8" s="48" t="s">
        <v>45</v>
      </c>
      <c r="CB8" s="48" t="s">
        <v>44</v>
      </c>
      <c r="CC8" s="48" t="s">
        <v>45</v>
      </c>
      <c r="CD8" s="48" t="s">
        <v>44</v>
      </c>
      <c r="CE8" s="48" t="s">
        <v>45</v>
      </c>
      <c r="CF8" s="48" t="s">
        <v>44</v>
      </c>
      <c r="CG8" s="48" t="s">
        <v>45</v>
      </c>
      <c r="CH8" s="59" t="s">
        <v>46</v>
      </c>
      <c r="CI8" s="48" t="s">
        <v>44</v>
      </c>
      <c r="CJ8" s="48" t="s">
        <v>45</v>
      </c>
      <c r="CK8" s="48" t="s">
        <v>44</v>
      </c>
      <c r="CL8" s="48" t="s">
        <v>45</v>
      </c>
      <c r="CM8" s="48" t="s">
        <v>44</v>
      </c>
      <c r="CN8" s="48" t="s">
        <v>45</v>
      </c>
      <c r="CO8" s="48" t="s">
        <v>44</v>
      </c>
      <c r="CP8" s="48" t="s">
        <v>45</v>
      </c>
      <c r="CQ8" s="48" t="s">
        <v>44</v>
      </c>
      <c r="CR8" s="48" t="s">
        <v>45</v>
      </c>
      <c r="CS8" s="48" t="s">
        <v>44</v>
      </c>
      <c r="CT8" s="48" t="s">
        <v>45</v>
      </c>
      <c r="CU8" s="48" t="s">
        <v>44</v>
      </c>
      <c r="CV8" s="48" t="s">
        <v>45</v>
      </c>
      <c r="CW8" s="48" t="s">
        <v>44</v>
      </c>
      <c r="CX8" s="48" t="s">
        <v>45</v>
      </c>
      <c r="CY8" s="59" t="s">
        <v>46</v>
      </c>
      <c r="CZ8" s="48" t="s">
        <v>44</v>
      </c>
      <c r="DA8" s="48" t="s">
        <v>45</v>
      </c>
      <c r="DB8" s="48" t="s">
        <v>44</v>
      </c>
      <c r="DC8" s="48" t="s">
        <v>45</v>
      </c>
      <c r="DD8" s="48" t="s">
        <v>44</v>
      </c>
      <c r="DE8" s="48" t="s">
        <v>45</v>
      </c>
      <c r="DF8" s="48" t="s">
        <v>44</v>
      </c>
      <c r="DG8" s="48" t="s">
        <v>45</v>
      </c>
      <c r="DH8" s="48" t="s">
        <v>44</v>
      </c>
      <c r="DI8" s="48" t="s">
        <v>45</v>
      </c>
      <c r="DJ8" s="48" t="s">
        <v>44</v>
      </c>
      <c r="DK8" s="48" t="s">
        <v>45</v>
      </c>
      <c r="DL8" s="48" t="s">
        <v>44</v>
      </c>
      <c r="DM8" s="48" t="s">
        <v>45</v>
      </c>
      <c r="DN8" s="48" t="s">
        <v>44</v>
      </c>
      <c r="DO8" s="48" t="s">
        <v>45</v>
      </c>
      <c r="DP8" s="59" t="s">
        <v>46</v>
      </c>
      <c r="DQ8" s="48" t="s">
        <v>44</v>
      </c>
      <c r="DR8" s="48" t="s">
        <v>45</v>
      </c>
      <c r="DS8" s="48" t="s">
        <v>44</v>
      </c>
      <c r="DT8" s="48" t="s">
        <v>45</v>
      </c>
      <c r="DU8" s="48" t="s">
        <v>44</v>
      </c>
      <c r="DV8" s="48" t="s">
        <v>45</v>
      </c>
      <c r="DW8" s="48" t="s">
        <v>44</v>
      </c>
      <c r="DX8" s="48" t="s">
        <v>45</v>
      </c>
      <c r="DY8" s="48" t="s">
        <v>44</v>
      </c>
      <c r="DZ8" s="48" t="s">
        <v>45</v>
      </c>
      <c r="EA8" s="48" t="s">
        <v>44</v>
      </c>
      <c r="EB8" s="48" t="s">
        <v>45</v>
      </c>
      <c r="EC8" s="48" t="s">
        <v>44</v>
      </c>
      <c r="ED8" s="48" t="s">
        <v>45</v>
      </c>
      <c r="EE8" s="48" t="s">
        <v>44</v>
      </c>
      <c r="EF8" s="48" t="s">
        <v>45</v>
      </c>
      <c r="EG8" s="59" t="s">
        <v>46</v>
      </c>
      <c r="EH8" s="48" t="s">
        <v>44</v>
      </c>
      <c r="EI8" s="48" t="s">
        <v>45</v>
      </c>
      <c r="EJ8" s="48" t="s">
        <v>44</v>
      </c>
      <c r="EK8" s="48" t="s">
        <v>45</v>
      </c>
      <c r="EL8" s="48" t="s">
        <v>44</v>
      </c>
      <c r="EM8" s="48" t="s">
        <v>45</v>
      </c>
      <c r="EN8" s="48" t="s">
        <v>44</v>
      </c>
      <c r="EO8" s="48" t="s">
        <v>45</v>
      </c>
      <c r="EP8" s="48" t="s">
        <v>44</v>
      </c>
      <c r="EQ8" s="48" t="s">
        <v>45</v>
      </c>
      <c r="ER8" s="48" t="s">
        <v>44</v>
      </c>
      <c r="ES8" s="48" t="s">
        <v>45</v>
      </c>
      <c r="ET8" s="48" t="s">
        <v>44</v>
      </c>
      <c r="EU8" s="48" t="s">
        <v>45</v>
      </c>
      <c r="EV8" s="48" t="s">
        <v>44</v>
      </c>
      <c r="EW8" s="48" t="s">
        <v>45</v>
      </c>
      <c r="EX8" s="59" t="s">
        <v>46</v>
      </c>
      <c r="EY8" s="48" t="s">
        <v>44</v>
      </c>
      <c r="EZ8" s="48" t="s">
        <v>45</v>
      </c>
      <c r="FA8" s="48" t="s">
        <v>44</v>
      </c>
      <c r="FB8" s="48" t="s">
        <v>45</v>
      </c>
      <c r="FC8" s="48" t="s">
        <v>44</v>
      </c>
      <c r="FD8" s="48" t="s">
        <v>45</v>
      </c>
      <c r="FE8" s="48" t="s">
        <v>44</v>
      </c>
      <c r="FF8" s="48" t="s">
        <v>45</v>
      </c>
      <c r="FG8" s="48" t="s">
        <v>44</v>
      </c>
      <c r="FH8" s="48" t="s">
        <v>45</v>
      </c>
      <c r="FI8" s="48" t="s">
        <v>44</v>
      </c>
      <c r="FJ8" s="48" t="s">
        <v>45</v>
      </c>
      <c r="FK8" s="48" t="s">
        <v>44</v>
      </c>
      <c r="FL8" s="48" t="s">
        <v>45</v>
      </c>
      <c r="FM8" s="48" t="s">
        <v>44</v>
      </c>
      <c r="FN8" s="48" t="s">
        <v>45</v>
      </c>
      <c r="FO8" s="59" t="s">
        <v>46</v>
      </c>
      <c r="FP8" s="48" t="s">
        <v>44</v>
      </c>
      <c r="FQ8" s="48" t="s">
        <v>45</v>
      </c>
      <c r="FR8" s="48" t="s">
        <v>44</v>
      </c>
      <c r="FS8" s="48" t="s">
        <v>45</v>
      </c>
      <c r="FT8" s="48" t="s">
        <v>44</v>
      </c>
      <c r="FU8" s="48" t="s">
        <v>45</v>
      </c>
      <c r="FV8" s="48" t="s">
        <v>44</v>
      </c>
      <c r="FW8" s="48" t="s">
        <v>45</v>
      </c>
      <c r="FX8" s="48" t="s">
        <v>44</v>
      </c>
      <c r="FY8" s="48" t="s">
        <v>45</v>
      </c>
      <c r="FZ8" s="48" t="s">
        <v>44</v>
      </c>
      <c r="GA8" s="48" t="s">
        <v>45</v>
      </c>
      <c r="GB8" s="48" t="s">
        <v>44</v>
      </c>
      <c r="GC8" s="48" t="s">
        <v>45</v>
      </c>
      <c r="GD8" s="48" t="s">
        <v>44</v>
      </c>
      <c r="GE8" s="48" t="s">
        <v>45</v>
      </c>
      <c r="GF8" s="59" t="s">
        <v>46</v>
      </c>
      <c r="GG8" s="48" t="s">
        <v>44</v>
      </c>
      <c r="GH8" s="48" t="s">
        <v>45</v>
      </c>
      <c r="GI8" s="48" t="s">
        <v>44</v>
      </c>
      <c r="GJ8" s="48" t="s">
        <v>45</v>
      </c>
      <c r="GK8" s="48" t="s">
        <v>44</v>
      </c>
      <c r="GL8" s="48" t="s">
        <v>45</v>
      </c>
      <c r="GM8" s="48" t="s">
        <v>44</v>
      </c>
      <c r="GN8" s="48" t="s">
        <v>45</v>
      </c>
      <c r="GO8" s="48" t="s">
        <v>44</v>
      </c>
      <c r="GP8" s="48" t="s">
        <v>45</v>
      </c>
      <c r="GQ8" s="48" t="s">
        <v>44</v>
      </c>
      <c r="GR8" s="48" t="s">
        <v>45</v>
      </c>
      <c r="GS8" s="48" t="s">
        <v>44</v>
      </c>
      <c r="GT8" s="48" t="s">
        <v>45</v>
      </c>
      <c r="GU8" s="48" t="s">
        <v>44</v>
      </c>
      <c r="GV8" s="48" t="s">
        <v>45</v>
      </c>
      <c r="GW8" s="59" t="s">
        <v>46</v>
      </c>
      <c r="GX8" s="48" t="s">
        <v>44</v>
      </c>
      <c r="GY8" s="48" t="s">
        <v>45</v>
      </c>
      <c r="GZ8" s="48" t="s">
        <v>44</v>
      </c>
      <c r="HA8" s="48" t="s">
        <v>45</v>
      </c>
      <c r="HB8" s="48" t="s">
        <v>44</v>
      </c>
      <c r="HC8" s="48" t="s">
        <v>45</v>
      </c>
      <c r="HD8" s="48" t="s">
        <v>44</v>
      </c>
      <c r="HE8" s="48" t="s">
        <v>45</v>
      </c>
      <c r="HF8" s="48" t="s">
        <v>44</v>
      </c>
      <c r="HG8" s="48" t="s">
        <v>45</v>
      </c>
      <c r="HH8" s="48" t="s">
        <v>44</v>
      </c>
      <c r="HI8" s="48" t="s">
        <v>45</v>
      </c>
      <c r="HJ8" s="48" t="s">
        <v>44</v>
      </c>
      <c r="HK8" s="48" t="s">
        <v>45</v>
      </c>
      <c r="HL8" s="48" t="s">
        <v>44</v>
      </c>
      <c r="HM8" s="48" t="s">
        <v>45</v>
      </c>
      <c r="HN8" s="59" t="s">
        <v>46</v>
      </c>
      <c r="HO8" s="48" t="s">
        <v>44</v>
      </c>
      <c r="HP8" s="48" t="s">
        <v>45</v>
      </c>
      <c r="HQ8" s="48" t="s">
        <v>44</v>
      </c>
      <c r="HR8" s="48" t="s">
        <v>45</v>
      </c>
      <c r="HS8" s="48" t="s">
        <v>44</v>
      </c>
      <c r="HT8" s="48" t="s">
        <v>45</v>
      </c>
      <c r="HU8" s="48" t="s">
        <v>44</v>
      </c>
      <c r="HV8" s="48" t="s">
        <v>45</v>
      </c>
      <c r="HW8" s="48" t="s">
        <v>44</v>
      </c>
      <c r="HX8" s="48" t="s">
        <v>45</v>
      </c>
      <c r="HY8" s="48" t="s">
        <v>44</v>
      </c>
      <c r="HZ8" s="48" t="s">
        <v>45</v>
      </c>
      <c r="IA8" s="48" t="s">
        <v>44</v>
      </c>
      <c r="IB8" s="48" t="s">
        <v>45</v>
      </c>
      <c r="IC8" s="48" t="s">
        <v>44</v>
      </c>
      <c r="ID8" s="48" t="s">
        <v>45</v>
      </c>
      <c r="IE8" s="59" t="s">
        <v>46</v>
      </c>
      <c r="IF8" s="48" t="s">
        <v>44</v>
      </c>
      <c r="IG8" s="48" t="s">
        <v>45</v>
      </c>
      <c r="IH8" s="48" t="s">
        <v>44</v>
      </c>
      <c r="II8" s="48" t="s">
        <v>45</v>
      </c>
      <c r="IJ8" s="48" t="s">
        <v>44</v>
      </c>
      <c r="IK8" s="48" t="s">
        <v>45</v>
      </c>
      <c r="IL8" s="48" t="s">
        <v>44</v>
      </c>
      <c r="IM8" s="48" t="s">
        <v>45</v>
      </c>
      <c r="IN8" s="48" t="s">
        <v>44</v>
      </c>
      <c r="IO8" s="48" t="s">
        <v>45</v>
      </c>
      <c r="IP8" s="48" t="s">
        <v>44</v>
      </c>
      <c r="IQ8" s="48" t="s">
        <v>45</v>
      </c>
      <c r="IR8" s="48" t="s">
        <v>44</v>
      </c>
      <c r="IS8" s="48" t="s">
        <v>45</v>
      </c>
      <c r="IT8" s="48" t="s">
        <v>44</v>
      </c>
      <c r="IU8" s="48" t="s">
        <v>45</v>
      </c>
      <c r="IV8" s="59" t="s">
        <v>46</v>
      </c>
    </row>
    <row r="9" spans="1:256" x14ac:dyDescent="0.25">
      <c r="A9" s="16" t="s">
        <v>2</v>
      </c>
      <c r="B9" s="60">
        <f>electric_data!B4</f>
        <v>831.64</v>
      </c>
      <c r="C9" s="50">
        <f>electric_data!C4</f>
        <v>5675</v>
      </c>
      <c r="D9" s="60">
        <f>electric_data!D4</f>
        <v>61.74</v>
      </c>
      <c r="E9" s="50">
        <f>electric_data!E4</f>
        <v>268</v>
      </c>
      <c r="F9" s="60">
        <f>electric_data!F4</f>
        <v>477</v>
      </c>
      <c r="G9" s="50">
        <f>electric_data!G4</f>
        <v>2407</v>
      </c>
      <c r="H9" s="60">
        <f>electric_data!H4</f>
        <v>1090.3900000000001</v>
      </c>
      <c r="I9" s="50">
        <f>electric_data!I4</f>
        <v>8869</v>
      </c>
      <c r="J9" s="60">
        <f>electric_data!J4</f>
        <v>133.96</v>
      </c>
      <c r="K9" s="50">
        <f>electric_data!K4</f>
        <v>799</v>
      </c>
      <c r="L9" s="60">
        <f>electric_data!L4</f>
        <v>137.78</v>
      </c>
      <c r="M9" s="50">
        <f>electric_data!M4</f>
        <v>835</v>
      </c>
      <c r="N9" s="60">
        <f>electric_data!N4</f>
        <v>589.59</v>
      </c>
      <c r="O9" s="50">
        <f>electric_data!O4</f>
        <v>3083</v>
      </c>
      <c r="P9" s="60">
        <f>electric_data!P4</f>
        <v>3322.1000000000008</v>
      </c>
      <c r="Q9" s="50">
        <f>electric_data!Q4</f>
        <v>21936</v>
      </c>
      <c r="R9" s="61">
        <f>electric_data!R4</f>
        <v>0.15144511305616343</v>
      </c>
      <c r="S9" s="60">
        <f>electric_data!B16</f>
        <v>980.47</v>
      </c>
      <c r="T9" s="50">
        <f>electric_data!C16</f>
        <v>5396</v>
      </c>
      <c r="U9" s="60">
        <f>electric_data!D16</f>
        <v>46.15</v>
      </c>
      <c r="V9" s="50">
        <f>electric_data!E16</f>
        <v>150</v>
      </c>
      <c r="W9" s="60">
        <f>electric_data!F16</f>
        <v>298.39</v>
      </c>
      <c r="X9" s="50">
        <f>electric_data!G16</f>
        <v>1411</v>
      </c>
      <c r="Y9" s="60">
        <f>electric_data!H16</f>
        <v>409.93</v>
      </c>
      <c r="Z9" s="50">
        <f>electric_data!I16</f>
        <v>2624</v>
      </c>
      <c r="AA9" s="60">
        <f>electric_data!J16</f>
        <v>112.46</v>
      </c>
      <c r="AB9" s="50">
        <f>electric_data!K16</f>
        <v>468</v>
      </c>
      <c r="AC9" s="60">
        <f>electric_data!L16</f>
        <v>116.41</v>
      </c>
      <c r="AD9" s="50">
        <f>electric_data!M16</f>
        <v>487</v>
      </c>
      <c r="AE9" s="60">
        <f>electric_data!N16</f>
        <v>734.96</v>
      </c>
      <c r="AF9" s="50">
        <f>electric_data!O16</f>
        <v>3881</v>
      </c>
      <c r="AG9" s="60">
        <f>electric_data!P16</f>
        <v>2698.7700000000004</v>
      </c>
      <c r="AH9" s="50">
        <f>electric_data!Q16</f>
        <v>14417</v>
      </c>
      <c r="AI9" s="61">
        <f>electric_data!R16</f>
        <v>0.18719359089963242</v>
      </c>
      <c r="AJ9" s="60">
        <f>electric_data!B28</f>
        <v>0</v>
      </c>
      <c r="AK9" s="50">
        <f>electric_data!C28</f>
        <v>0</v>
      </c>
      <c r="AL9" s="60">
        <f>electric_data!D28</f>
        <v>0</v>
      </c>
      <c r="AM9" s="50">
        <f>electric_data!E28</f>
        <v>0</v>
      </c>
      <c r="AN9" s="60">
        <f>electric_data!F28</f>
        <v>0</v>
      </c>
      <c r="AO9" s="50">
        <f>electric_data!G28</f>
        <v>0</v>
      </c>
      <c r="AP9" s="60">
        <f>electric_data!H28</f>
        <v>0</v>
      </c>
      <c r="AQ9" s="50">
        <f>electric_data!I28</f>
        <v>0</v>
      </c>
      <c r="AR9" s="60">
        <f>electric_data!J28</f>
        <v>0</v>
      </c>
      <c r="AS9" s="50">
        <f>electric_data!K28</f>
        <v>0</v>
      </c>
      <c r="AT9" s="60">
        <f>electric_data!L28</f>
        <v>0</v>
      </c>
      <c r="AU9" s="50">
        <f>electric_data!M28</f>
        <v>0</v>
      </c>
      <c r="AV9" s="60">
        <f>electric_data!N28</f>
        <v>0</v>
      </c>
      <c r="AW9" s="50">
        <f>electric_data!O28</f>
        <v>0</v>
      </c>
      <c r="AX9" s="60">
        <f>electric_data!P28</f>
        <v>0</v>
      </c>
      <c r="AY9" s="50">
        <f>electric_data!Q28</f>
        <v>0</v>
      </c>
      <c r="AZ9" s="61">
        <f>electric_data!R28</f>
        <v>0</v>
      </c>
      <c r="BA9" s="60">
        <f>electric_data!B40</f>
        <v>0</v>
      </c>
      <c r="BB9" s="50">
        <f>electric_data!C40</f>
        <v>0</v>
      </c>
      <c r="BC9" s="60">
        <f>electric_data!D40</f>
        <v>0</v>
      </c>
      <c r="BD9" s="50">
        <f>electric_data!E40</f>
        <v>0</v>
      </c>
      <c r="BE9" s="60">
        <f>electric_data!F40</f>
        <v>0</v>
      </c>
      <c r="BF9" s="50">
        <f>electric_data!G40</f>
        <v>0</v>
      </c>
      <c r="BG9" s="60">
        <f>electric_data!H40</f>
        <v>0</v>
      </c>
      <c r="BH9" s="50">
        <f>electric_data!I40</f>
        <v>0</v>
      </c>
      <c r="BI9" s="60">
        <f>electric_data!J40</f>
        <v>0</v>
      </c>
      <c r="BJ9" s="50">
        <f>electric_data!K40</f>
        <v>0</v>
      </c>
      <c r="BK9" s="60">
        <f>electric_data!L40</f>
        <v>0</v>
      </c>
      <c r="BL9" s="50">
        <f>electric_data!M40</f>
        <v>0</v>
      </c>
      <c r="BM9" s="60">
        <f>electric_data!N40</f>
        <v>0</v>
      </c>
      <c r="BN9" s="50">
        <f>electric_data!O40</f>
        <v>0</v>
      </c>
      <c r="BO9" s="60">
        <f>electric_data!P40</f>
        <v>0</v>
      </c>
      <c r="BP9" s="50">
        <f>electric_data!Q40</f>
        <v>0</v>
      </c>
      <c r="BQ9" s="61">
        <f>electric_data!R40</f>
        <v>0</v>
      </c>
      <c r="BR9" s="60">
        <f>electric_data!B52</f>
        <v>0</v>
      </c>
      <c r="BS9" s="50">
        <f>electric_data!C52</f>
        <v>0</v>
      </c>
      <c r="BT9" s="60">
        <f>electric_data!D52</f>
        <v>0</v>
      </c>
      <c r="BU9" s="50">
        <f>electric_data!E52</f>
        <v>0</v>
      </c>
      <c r="BV9" s="60">
        <f>electric_data!F52</f>
        <v>0</v>
      </c>
      <c r="BW9" s="50">
        <f>electric_data!G52</f>
        <v>0</v>
      </c>
      <c r="BX9" s="60">
        <f>electric_data!H52</f>
        <v>0</v>
      </c>
      <c r="BY9" s="50">
        <f>electric_data!I52</f>
        <v>0</v>
      </c>
      <c r="BZ9" s="60">
        <f>electric_data!J52</f>
        <v>0</v>
      </c>
      <c r="CA9" s="50">
        <f>electric_data!K52</f>
        <v>0</v>
      </c>
      <c r="CB9" s="60">
        <f>electric_data!L52</f>
        <v>0</v>
      </c>
      <c r="CC9" s="50">
        <f>electric_data!M52</f>
        <v>0</v>
      </c>
      <c r="CD9" s="60">
        <f>electric_data!N52</f>
        <v>0</v>
      </c>
      <c r="CE9" s="50">
        <f>electric_data!O52</f>
        <v>0</v>
      </c>
      <c r="CF9" s="60">
        <f>electric_data!P52</f>
        <v>0</v>
      </c>
      <c r="CG9" s="50">
        <f>electric_data!Q52</f>
        <v>0</v>
      </c>
      <c r="CH9" s="61">
        <f>electric_data!R52</f>
        <v>0</v>
      </c>
      <c r="CI9" s="60">
        <f>electric_data!B64</f>
        <v>0</v>
      </c>
      <c r="CJ9" s="50">
        <f>electric_data!C64</f>
        <v>0</v>
      </c>
      <c r="CK9" s="60">
        <f>electric_data!D64</f>
        <v>0</v>
      </c>
      <c r="CL9" s="50">
        <f>electric_data!E64</f>
        <v>0</v>
      </c>
      <c r="CM9" s="60">
        <f>electric_data!F64</f>
        <v>0</v>
      </c>
      <c r="CN9" s="50">
        <f>electric_data!G64</f>
        <v>0</v>
      </c>
      <c r="CO9" s="60">
        <f>electric_data!H64</f>
        <v>0</v>
      </c>
      <c r="CP9" s="50">
        <f>electric_data!I64</f>
        <v>0</v>
      </c>
      <c r="CQ9" s="60">
        <f>electric_data!J64</f>
        <v>0</v>
      </c>
      <c r="CR9" s="50">
        <f>electric_data!K64</f>
        <v>0</v>
      </c>
      <c r="CS9" s="60">
        <f>electric_data!L64</f>
        <v>0</v>
      </c>
      <c r="CT9" s="50">
        <f>electric_data!M64</f>
        <v>0</v>
      </c>
      <c r="CU9" s="60">
        <f>electric_data!N64</f>
        <v>0</v>
      </c>
      <c r="CV9" s="50">
        <f>electric_data!O64</f>
        <v>0</v>
      </c>
      <c r="CW9" s="60">
        <f>electric_data!P64</f>
        <v>0</v>
      </c>
      <c r="CX9" s="50">
        <f>electric_data!Q64</f>
        <v>0</v>
      </c>
      <c r="CY9" s="61">
        <f>electric_data!R64</f>
        <v>0</v>
      </c>
      <c r="CZ9" s="60">
        <f>electric_data!B76</f>
        <v>0</v>
      </c>
      <c r="DA9" s="50">
        <f>electric_data!C76</f>
        <v>0</v>
      </c>
      <c r="DB9" s="60">
        <f>electric_data!D76</f>
        <v>0</v>
      </c>
      <c r="DC9" s="50">
        <f>electric_data!E76</f>
        <v>0</v>
      </c>
      <c r="DD9" s="60">
        <f>electric_data!F76</f>
        <v>0</v>
      </c>
      <c r="DE9" s="50">
        <f>electric_data!G76</f>
        <v>0</v>
      </c>
      <c r="DF9" s="60">
        <f>electric_data!H76</f>
        <v>0</v>
      </c>
      <c r="DG9" s="50">
        <f>electric_data!I76</f>
        <v>0</v>
      </c>
      <c r="DH9" s="60">
        <f>electric_data!J76</f>
        <v>0</v>
      </c>
      <c r="DI9" s="50">
        <f>electric_data!K76</f>
        <v>0</v>
      </c>
      <c r="DJ9" s="60">
        <f>electric_data!L76</f>
        <v>0</v>
      </c>
      <c r="DK9" s="50">
        <f>electric_data!M76</f>
        <v>0</v>
      </c>
      <c r="DL9" s="60">
        <f>electric_data!N76</f>
        <v>0</v>
      </c>
      <c r="DM9" s="50">
        <f>electric_data!O76</f>
        <v>0</v>
      </c>
      <c r="DN9" s="60">
        <f>electric_data!P76</f>
        <v>0</v>
      </c>
      <c r="DO9" s="50">
        <f>electric_data!Q76</f>
        <v>0</v>
      </c>
      <c r="DP9" s="61">
        <f>electric_data!R76</f>
        <v>0</v>
      </c>
      <c r="DQ9" s="60">
        <f>electric_data!B88</f>
        <v>0</v>
      </c>
      <c r="DR9" s="50">
        <f>electric_data!C88</f>
        <v>0</v>
      </c>
      <c r="DS9" s="60">
        <f>electric_data!D88</f>
        <v>0</v>
      </c>
      <c r="DT9" s="50">
        <f>electric_data!E88</f>
        <v>0</v>
      </c>
      <c r="DU9" s="60">
        <f>electric_data!F88</f>
        <v>0</v>
      </c>
      <c r="DV9" s="50">
        <f>electric_data!G88</f>
        <v>0</v>
      </c>
      <c r="DW9" s="60">
        <f>electric_data!H88</f>
        <v>0</v>
      </c>
      <c r="DX9" s="50">
        <f>electric_data!I88</f>
        <v>0</v>
      </c>
      <c r="DY9" s="60">
        <f>electric_data!J88</f>
        <v>0</v>
      </c>
      <c r="DZ9" s="50">
        <f>electric_data!K88</f>
        <v>0</v>
      </c>
      <c r="EA9" s="60">
        <f>electric_data!L88</f>
        <v>0</v>
      </c>
      <c r="EB9" s="50">
        <f>electric_data!M88</f>
        <v>0</v>
      </c>
      <c r="EC9" s="60">
        <f>electric_data!N88</f>
        <v>0</v>
      </c>
      <c r="ED9" s="50">
        <f>electric_data!O88</f>
        <v>0</v>
      </c>
      <c r="EE9" s="60">
        <f>electric_data!P88</f>
        <v>0</v>
      </c>
      <c r="EF9" s="50">
        <f>electric_data!Q88</f>
        <v>0</v>
      </c>
      <c r="EG9" s="61">
        <f>electric_data!R88</f>
        <v>0</v>
      </c>
      <c r="EH9" s="60">
        <f>electric_data!B100</f>
        <v>0</v>
      </c>
      <c r="EI9" s="50">
        <f>electric_data!C100</f>
        <v>0</v>
      </c>
      <c r="EJ9" s="60">
        <f>electric_data!D100</f>
        <v>0</v>
      </c>
      <c r="EK9" s="50">
        <f>electric_data!E100</f>
        <v>0</v>
      </c>
      <c r="EL9" s="60">
        <f>electric_data!F100</f>
        <v>0</v>
      </c>
      <c r="EM9" s="50">
        <f>electric_data!G100</f>
        <v>0</v>
      </c>
      <c r="EN9" s="60">
        <f>electric_data!H100</f>
        <v>0</v>
      </c>
      <c r="EO9" s="50">
        <f>electric_data!I100</f>
        <v>0</v>
      </c>
      <c r="EP9" s="60">
        <f>electric_data!J100</f>
        <v>0</v>
      </c>
      <c r="EQ9" s="50">
        <f>electric_data!K100</f>
        <v>0</v>
      </c>
      <c r="ER9" s="60">
        <f>electric_data!L100</f>
        <v>0</v>
      </c>
      <c r="ES9" s="50">
        <f>electric_data!M100</f>
        <v>0</v>
      </c>
      <c r="ET9" s="60">
        <f>electric_data!N100</f>
        <v>0</v>
      </c>
      <c r="EU9" s="50">
        <f>electric_data!O100</f>
        <v>0</v>
      </c>
      <c r="EV9" s="60">
        <f>electric_data!P100</f>
        <v>0</v>
      </c>
      <c r="EW9" s="50">
        <f>electric_data!Q100</f>
        <v>0</v>
      </c>
      <c r="EX9" s="61">
        <f>electric_data!R100</f>
        <v>0</v>
      </c>
      <c r="EY9" s="60">
        <f>electric_data!B112</f>
        <v>0</v>
      </c>
      <c r="EZ9" s="50">
        <f>electric_data!C112</f>
        <v>0</v>
      </c>
      <c r="FA9" s="60">
        <f>electric_data!D112</f>
        <v>0</v>
      </c>
      <c r="FB9" s="50">
        <f>electric_data!E112</f>
        <v>0</v>
      </c>
      <c r="FC9" s="60">
        <f>electric_data!F112</f>
        <v>0</v>
      </c>
      <c r="FD9" s="50">
        <f>electric_data!G112</f>
        <v>0</v>
      </c>
      <c r="FE9" s="60">
        <f>electric_data!H112</f>
        <v>0</v>
      </c>
      <c r="FF9" s="50">
        <f>electric_data!I112</f>
        <v>0</v>
      </c>
      <c r="FG9" s="60">
        <f>electric_data!J112</f>
        <v>0</v>
      </c>
      <c r="FH9" s="50">
        <f>electric_data!K112</f>
        <v>0</v>
      </c>
      <c r="FI9" s="60">
        <f>electric_data!L112</f>
        <v>0</v>
      </c>
      <c r="FJ9" s="50">
        <f>electric_data!M112</f>
        <v>0</v>
      </c>
      <c r="FK9" s="60">
        <f>electric_data!N112</f>
        <v>0</v>
      </c>
      <c r="FL9" s="50">
        <f>electric_data!O112</f>
        <v>0</v>
      </c>
      <c r="FM9" s="60">
        <f>electric_data!P112</f>
        <v>0</v>
      </c>
      <c r="FN9" s="50">
        <f>electric_data!Q112</f>
        <v>0</v>
      </c>
      <c r="FO9" s="61">
        <f>electric_data!R112</f>
        <v>0</v>
      </c>
      <c r="FP9" s="60">
        <f>electric_data!B124</f>
        <v>0</v>
      </c>
      <c r="FQ9" s="50">
        <f>electric_data!C124</f>
        <v>0</v>
      </c>
      <c r="FR9" s="60">
        <f>electric_data!D124</f>
        <v>0</v>
      </c>
      <c r="FS9" s="50">
        <f>electric_data!E124</f>
        <v>0</v>
      </c>
      <c r="FT9" s="60">
        <f>electric_data!F124</f>
        <v>0</v>
      </c>
      <c r="FU9" s="50">
        <f>electric_data!G124</f>
        <v>0</v>
      </c>
      <c r="FV9" s="60">
        <f>electric_data!H124</f>
        <v>0</v>
      </c>
      <c r="FW9" s="50">
        <f>electric_data!I124</f>
        <v>0</v>
      </c>
      <c r="FX9" s="60">
        <f>electric_data!J124</f>
        <v>0</v>
      </c>
      <c r="FY9" s="50">
        <f>electric_data!K124</f>
        <v>0</v>
      </c>
      <c r="FZ9" s="60">
        <f>electric_data!L124</f>
        <v>0</v>
      </c>
      <c r="GA9" s="50">
        <f>electric_data!M124</f>
        <v>0</v>
      </c>
      <c r="GB9" s="60">
        <f>electric_data!N124</f>
        <v>0</v>
      </c>
      <c r="GC9" s="50">
        <f>electric_data!O124</f>
        <v>0</v>
      </c>
      <c r="GD9" s="60">
        <f>electric_data!P124</f>
        <v>0</v>
      </c>
      <c r="GE9" s="50">
        <f>electric_data!Q124</f>
        <v>0</v>
      </c>
      <c r="GF9" s="61">
        <f>electric_data!R124</f>
        <v>0</v>
      </c>
      <c r="GG9" s="60">
        <f>electric_data!B136</f>
        <v>0</v>
      </c>
      <c r="GH9" s="50">
        <f>electric_data!C136</f>
        <v>0</v>
      </c>
      <c r="GI9" s="60">
        <f>electric_data!D136</f>
        <v>0</v>
      </c>
      <c r="GJ9" s="50">
        <f>electric_data!E136</f>
        <v>0</v>
      </c>
      <c r="GK9" s="60">
        <f>electric_data!F136</f>
        <v>0</v>
      </c>
      <c r="GL9" s="50">
        <f>electric_data!G136</f>
        <v>0</v>
      </c>
      <c r="GM9" s="60">
        <f>electric_data!H136</f>
        <v>0</v>
      </c>
      <c r="GN9" s="50">
        <f>electric_data!I136</f>
        <v>0</v>
      </c>
      <c r="GO9" s="60">
        <f>electric_data!J136</f>
        <v>0</v>
      </c>
      <c r="GP9" s="50">
        <f>electric_data!K136</f>
        <v>0</v>
      </c>
      <c r="GQ9" s="60">
        <f>electric_data!L136</f>
        <v>0</v>
      </c>
      <c r="GR9" s="50">
        <f>electric_data!M136</f>
        <v>0</v>
      </c>
      <c r="GS9" s="60">
        <f>electric_data!N136</f>
        <v>0</v>
      </c>
      <c r="GT9" s="50">
        <f>electric_data!O136</f>
        <v>0</v>
      </c>
      <c r="GU9" s="60">
        <f>electric_data!P136</f>
        <v>0</v>
      </c>
      <c r="GV9" s="50">
        <f>electric_data!Q136</f>
        <v>0</v>
      </c>
      <c r="GW9" s="61">
        <f>electric_data!R136</f>
        <v>0</v>
      </c>
      <c r="GX9" s="60">
        <f>electric_data!B148</f>
        <v>0</v>
      </c>
      <c r="GY9" s="50">
        <f>electric_data!C148</f>
        <v>0</v>
      </c>
      <c r="GZ9" s="60">
        <f>electric_data!D148</f>
        <v>0</v>
      </c>
      <c r="HA9" s="50">
        <f>electric_data!E148</f>
        <v>0</v>
      </c>
      <c r="HB9" s="60">
        <f>electric_data!F148</f>
        <v>0</v>
      </c>
      <c r="HC9" s="50">
        <f>electric_data!G148</f>
        <v>0</v>
      </c>
      <c r="HD9" s="60">
        <f>electric_data!H148</f>
        <v>0</v>
      </c>
      <c r="HE9" s="50">
        <f>electric_data!I148</f>
        <v>0</v>
      </c>
      <c r="HF9" s="60">
        <f>electric_data!J148</f>
        <v>0</v>
      </c>
      <c r="HG9" s="50">
        <f>electric_data!K148</f>
        <v>0</v>
      </c>
      <c r="HH9" s="60">
        <f>electric_data!L148</f>
        <v>0</v>
      </c>
      <c r="HI9" s="50">
        <f>electric_data!M148</f>
        <v>0</v>
      </c>
      <c r="HJ9" s="60">
        <f>electric_data!N148</f>
        <v>0</v>
      </c>
      <c r="HK9" s="50">
        <f>electric_data!O148</f>
        <v>0</v>
      </c>
      <c r="HL9" s="60">
        <f>electric_data!P148</f>
        <v>0</v>
      </c>
      <c r="HM9" s="50">
        <f>electric_data!Q148</f>
        <v>0</v>
      </c>
      <c r="HN9" s="61">
        <f>electric_data!R148</f>
        <v>0</v>
      </c>
      <c r="HO9" s="60">
        <f>electric_data!B160</f>
        <v>0</v>
      </c>
      <c r="HP9" s="50">
        <f>electric_data!C160</f>
        <v>0</v>
      </c>
      <c r="HQ9" s="60">
        <f>electric_data!D160</f>
        <v>0</v>
      </c>
      <c r="HR9" s="50">
        <f>electric_data!E160</f>
        <v>0</v>
      </c>
      <c r="HS9" s="60">
        <f>electric_data!F160</f>
        <v>0</v>
      </c>
      <c r="HT9" s="50">
        <f>electric_data!G160</f>
        <v>0</v>
      </c>
      <c r="HU9" s="60">
        <f>electric_data!H160</f>
        <v>0</v>
      </c>
      <c r="HV9" s="50">
        <f>electric_data!I160</f>
        <v>0</v>
      </c>
      <c r="HW9" s="60">
        <f>electric_data!J160</f>
        <v>0</v>
      </c>
      <c r="HX9" s="50">
        <f>electric_data!K160</f>
        <v>0</v>
      </c>
      <c r="HY9" s="60">
        <f>electric_data!L160</f>
        <v>0</v>
      </c>
      <c r="HZ9" s="50">
        <f>electric_data!M160</f>
        <v>0</v>
      </c>
      <c r="IA9" s="60">
        <f>electric_data!N160</f>
        <v>0</v>
      </c>
      <c r="IB9" s="50">
        <f>electric_data!O160</f>
        <v>0</v>
      </c>
      <c r="IC9" s="60">
        <f>electric_data!P160</f>
        <v>0</v>
      </c>
      <c r="ID9" s="50">
        <f>electric_data!Q160</f>
        <v>0</v>
      </c>
      <c r="IE9" s="61">
        <f>electric_data!R160</f>
        <v>0</v>
      </c>
      <c r="IF9" s="60">
        <f>electric_data!B172</f>
        <v>0</v>
      </c>
      <c r="IG9" s="50">
        <f>electric_data!C172</f>
        <v>0</v>
      </c>
      <c r="IH9" s="60">
        <f>electric_data!D172</f>
        <v>0</v>
      </c>
      <c r="II9" s="50">
        <f>electric_data!E172</f>
        <v>0</v>
      </c>
      <c r="IJ9" s="60">
        <f>electric_data!F170</f>
        <v>0</v>
      </c>
      <c r="IK9" s="50">
        <f>electric_data!G170</f>
        <v>0</v>
      </c>
      <c r="IL9" s="60">
        <f>electric_data!H170</f>
        <v>0</v>
      </c>
      <c r="IM9" s="50">
        <f>electric_data!I170</f>
        <v>0</v>
      </c>
      <c r="IN9" s="60">
        <f>electric_data!J170</f>
        <v>0</v>
      </c>
      <c r="IO9" s="50">
        <f>electric_data!K170</f>
        <v>0</v>
      </c>
      <c r="IP9" s="60">
        <f>electric_data!L170</f>
        <v>0</v>
      </c>
      <c r="IQ9" s="50">
        <f>electric_data!M170</f>
        <v>0</v>
      </c>
      <c r="IR9" s="60">
        <f>electric_data!N170</f>
        <v>0</v>
      </c>
      <c r="IS9" s="50">
        <f>electric_data!O170</f>
        <v>0</v>
      </c>
      <c r="IT9" s="60">
        <f>electric_data!P170</f>
        <v>0</v>
      </c>
      <c r="IU9" s="50">
        <f>electric_data!Q172</f>
        <v>0</v>
      </c>
      <c r="IV9" s="61">
        <f>electric_data!R170</f>
        <v>0</v>
      </c>
    </row>
    <row r="10" spans="1:256" x14ac:dyDescent="0.25">
      <c r="A10" s="16" t="s">
        <v>3</v>
      </c>
      <c r="B10" s="60">
        <f>electric_data!B5</f>
        <v>815.63</v>
      </c>
      <c r="C10" s="50">
        <f>electric_data!C5</f>
        <v>5716</v>
      </c>
      <c r="D10" s="60">
        <f>electric_data!D5</f>
        <v>72.86</v>
      </c>
      <c r="E10" s="50">
        <f>electric_data!E5</f>
        <v>276</v>
      </c>
      <c r="F10" s="60">
        <f>electric_data!F5</f>
        <v>355.32</v>
      </c>
      <c r="G10" s="50">
        <f>electric_data!G5</f>
        <v>1942</v>
      </c>
      <c r="H10" s="60">
        <f>electric_data!H5</f>
        <v>1422.88</v>
      </c>
      <c r="I10" s="50">
        <f>electric_data!I5</f>
        <v>9001</v>
      </c>
      <c r="J10" s="60">
        <f>electric_data!J5</f>
        <v>144.56</v>
      </c>
      <c r="K10" s="50">
        <f>electric_data!K5</f>
        <v>675</v>
      </c>
      <c r="L10" s="60">
        <f>electric_data!L5</f>
        <v>127.37</v>
      </c>
      <c r="M10" s="50">
        <f>electric_data!M5</f>
        <v>554</v>
      </c>
      <c r="N10" s="60">
        <f>electric_data!N5</f>
        <v>674.41</v>
      </c>
      <c r="O10" s="50">
        <f>electric_data!O5</f>
        <v>3425</v>
      </c>
      <c r="P10" s="60">
        <f>electric_data!P5</f>
        <v>3613.0299999999997</v>
      </c>
      <c r="Q10" s="50">
        <f>electric_data!Q5</f>
        <v>21589</v>
      </c>
      <c r="R10" s="61">
        <f>electric_data!R5</f>
        <v>0.16735513455926629</v>
      </c>
      <c r="S10" s="60">
        <f>electric_data!B17</f>
        <v>1000.15</v>
      </c>
      <c r="T10" s="50">
        <f>electric_data!C17</f>
        <v>5574</v>
      </c>
      <c r="U10" s="60">
        <f>electric_data!D17</f>
        <v>40.56</v>
      </c>
      <c r="V10" s="50">
        <f>electric_data!E17</f>
        <v>123</v>
      </c>
      <c r="W10" s="60">
        <f>electric_data!F17</f>
        <v>350.98</v>
      </c>
      <c r="X10" s="50">
        <f>electric_data!G17</f>
        <v>1813</v>
      </c>
      <c r="Y10" s="60">
        <f>electric_data!H17</f>
        <v>377.34</v>
      </c>
      <c r="Z10" s="50">
        <f>electric_data!I17</f>
        <v>2376</v>
      </c>
      <c r="AA10" s="60">
        <f>electric_data!J17</f>
        <v>114.9</v>
      </c>
      <c r="AB10" s="50">
        <f>electric_data!K17</f>
        <v>479</v>
      </c>
      <c r="AC10" s="60">
        <f>electric_data!L17</f>
        <v>126.63</v>
      </c>
      <c r="AD10" s="50">
        <f>electric_data!M17</f>
        <v>552</v>
      </c>
      <c r="AE10" s="60">
        <f>electric_data!N17</f>
        <v>539.83000000000004</v>
      </c>
      <c r="AF10" s="50">
        <f>electric_data!O17</f>
        <v>2786</v>
      </c>
      <c r="AG10" s="60">
        <f>electric_data!P17</f>
        <v>2550.39</v>
      </c>
      <c r="AH10" s="50">
        <f>electric_data!Q17</f>
        <v>13703</v>
      </c>
      <c r="AI10" s="61">
        <f>electric_data!R17</f>
        <v>0.18611909800773552</v>
      </c>
      <c r="AJ10" s="60">
        <f>electric_data!B29</f>
        <v>0</v>
      </c>
      <c r="AK10" s="50">
        <f>electric_data!C29</f>
        <v>0</v>
      </c>
      <c r="AL10" s="60">
        <f>electric_data!D29</f>
        <v>0</v>
      </c>
      <c r="AM10" s="50">
        <f>electric_data!E29</f>
        <v>0</v>
      </c>
      <c r="AN10" s="60">
        <f>electric_data!F29</f>
        <v>0</v>
      </c>
      <c r="AO10" s="50">
        <f>electric_data!G29</f>
        <v>0</v>
      </c>
      <c r="AP10" s="60">
        <f>electric_data!H29</f>
        <v>0</v>
      </c>
      <c r="AQ10" s="50">
        <f>electric_data!I29</f>
        <v>0</v>
      </c>
      <c r="AR10" s="60">
        <f>electric_data!J29</f>
        <v>0</v>
      </c>
      <c r="AS10" s="50">
        <f>electric_data!K29</f>
        <v>0</v>
      </c>
      <c r="AT10" s="60">
        <f>electric_data!L29</f>
        <v>0</v>
      </c>
      <c r="AU10" s="50">
        <f>electric_data!M29</f>
        <v>0</v>
      </c>
      <c r="AV10" s="60">
        <f>electric_data!N29</f>
        <v>0</v>
      </c>
      <c r="AW10" s="50">
        <f>electric_data!O29</f>
        <v>0</v>
      </c>
      <c r="AX10" s="60">
        <f>electric_data!P29</f>
        <v>0</v>
      </c>
      <c r="AY10" s="50">
        <f>electric_data!Q29</f>
        <v>0</v>
      </c>
      <c r="AZ10" s="61">
        <f>electric_data!R29</f>
        <v>0</v>
      </c>
      <c r="BA10" s="60">
        <f>electric_data!B41</f>
        <v>0</v>
      </c>
      <c r="BB10" s="50">
        <f>electric_data!C41</f>
        <v>0</v>
      </c>
      <c r="BC10" s="60">
        <f>electric_data!D41</f>
        <v>0</v>
      </c>
      <c r="BD10" s="50">
        <f>electric_data!E41</f>
        <v>0</v>
      </c>
      <c r="BE10" s="60">
        <f>electric_data!F41</f>
        <v>0</v>
      </c>
      <c r="BF10" s="50">
        <f>electric_data!G41</f>
        <v>0</v>
      </c>
      <c r="BG10" s="60">
        <f>electric_data!H41</f>
        <v>0</v>
      </c>
      <c r="BH10" s="50">
        <f>electric_data!I41</f>
        <v>0</v>
      </c>
      <c r="BI10" s="60">
        <f>electric_data!J41</f>
        <v>0</v>
      </c>
      <c r="BJ10" s="50">
        <f>electric_data!K41</f>
        <v>0</v>
      </c>
      <c r="BK10" s="60">
        <f>electric_data!L41</f>
        <v>0</v>
      </c>
      <c r="BL10" s="50">
        <f>electric_data!M41</f>
        <v>0</v>
      </c>
      <c r="BM10" s="60">
        <f>electric_data!N41</f>
        <v>0</v>
      </c>
      <c r="BN10" s="50">
        <f>electric_data!O41</f>
        <v>0</v>
      </c>
      <c r="BO10" s="60">
        <f>electric_data!P41</f>
        <v>0</v>
      </c>
      <c r="BP10" s="50">
        <f>electric_data!Q41</f>
        <v>0</v>
      </c>
      <c r="BQ10" s="61">
        <f>electric_data!R41</f>
        <v>0</v>
      </c>
      <c r="BR10" s="60">
        <f>electric_data!B53</f>
        <v>0</v>
      </c>
      <c r="BS10" s="50">
        <f>electric_data!C53</f>
        <v>0</v>
      </c>
      <c r="BT10" s="60">
        <f>electric_data!D53</f>
        <v>0</v>
      </c>
      <c r="BU10" s="50">
        <f>electric_data!E53</f>
        <v>0</v>
      </c>
      <c r="BV10" s="60">
        <f>electric_data!F53</f>
        <v>0</v>
      </c>
      <c r="BW10" s="50">
        <f>electric_data!G53</f>
        <v>0</v>
      </c>
      <c r="BX10" s="60">
        <f>electric_data!H53</f>
        <v>0</v>
      </c>
      <c r="BY10" s="50">
        <f>electric_data!I53</f>
        <v>0</v>
      </c>
      <c r="BZ10" s="60">
        <f>electric_data!J53</f>
        <v>0</v>
      </c>
      <c r="CA10" s="50">
        <f>electric_data!K53</f>
        <v>0</v>
      </c>
      <c r="CB10" s="60">
        <f>electric_data!L53</f>
        <v>0</v>
      </c>
      <c r="CC10" s="50">
        <f>electric_data!M53</f>
        <v>0</v>
      </c>
      <c r="CD10" s="60">
        <f>electric_data!N53</f>
        <v>0</v>
      </c>
      <c r="CE10" s="50">
        <f>electric_data!O53</f>
        <v>0</v>
      </c>
      <c r="CF10" s="60">
        <f>electric_data!P53</f>
        <v>0</v>
      </c>
      <c r="CG10" s="50">
        <f>electric_data!Q53</f>
        <v>0</v>
      </c>
      <c r="CH10" s="61">
        <f>electric_data!R53</f>
        <v>0</v>
      </c>
      <c r="CI10" s="60">
        <f>electric_data!B65</f>
        <v>0</v>
      </c>
      <c r="CJ10" s="50">
        <f>electric_data!C65</f>
        <v>0</v>
      </c>
      <c r="CK10" s="60">
        <f>electric_data!D65</f>
        <v>0</v>
      </c>
      <c r="CL10" s="50">
        <f>electric_data!E65</f>
        <v>0</v>
      </c>
      <c r="CM10" s="60">
        <f>electric_data!F65</f>
        <v>0</v>
      </c>
      <c r="CN10" s="50">
        <f>electric_data!G65</f>
        <v>0</v>
      </c>
      <c r="CO10" s="60">
        <f>electric_data!H65</f>
        <v>0</v>
      </c>
      <c r="CP10" s="50">
        <f>electric_data!I65</f>
        <v>0</v>
      </c>
      <c r="CQ10" s="60">
        <f>electric_data!J65</f>
        <v>0</v>
      </c>
      <c r="CR10" s="50">
        <f>electric_data!K65</f>
        <v>0</v>
      </c>
      <c r="CS10" s="60">
        <f>electric_data!L65</f>
        <v>0</v>
      </c>
      <c r="CT10" s="50">
        <f>electric_data!M65</f>
        <v>0</v>
      </c>
      <c r="CU10" s="60">
        <f>electric_data!N65</f>
        <v>0</v>
      </c>
      <c r="CV10" s="50">
        <f>electric_data!O65</f>
        <v>0</v>
      </c>
      <c r="CW10" s="60">
        <f>electric_data!P65</f>
        <v>0</v>
      </c>
      <c r="CX10" s="50">
        <f>electric_data!Q65</f>
        <v>0</v>
      </c>
      <c r="CY10" s="61">
        <f>electric_data!R65</f>
        <v>0</v>
      </c>
      <c r="CZ10" s="60">
        <f>electric_data!B77</f>
        <v>0</v>
      </c>
      <c r="DA10" s="50">
        <f>electric_data!C77</f>
        <v>0</v>
      </c>
      <c r="DB10" s="60">
        <f>electric_data!D77</f>
        <v>0</v>
      </c>
      <c r="DC10" s="50">
        <f>electric_data!E77</f>
        <v>0</v>
      </c>
      <c r="DD10" s="60">
        <f>electric_data!F77</f>
        <v>0</v>
      </c>
      <c r="DE10" s="50">
        <f>electric_data!G77</f>
        <v>0</v>
      </c>
      <c r="DF10" s="60">
        <f>electric_data!H77</f>
        <v>0</v>
      </c>
      <c r="DG10" s="50">
        <f>electric_data!I77</f>
        <v>0</v>
      </c>
      <c r="DH10" s="60">
        <f>electric_data!J77</f>
        <v>0</v>
      </c>
      <c r="DI10" s="50">
        <f>electric_data!K77</f>
        <v>0</v>
      </c>
      <c r="DJ10" s="60">
        <f>electric_data!L77</f>
        <v>0</v>
      </c>
      <c r="DK10" s="50">
        <f>electric_data!M77</f>
        <v>0</v>
      </c>
      <c r="DL10" s="60">
        <f>electric_data!N77</f>
        <v>0</v>
      </c>
      <c r="DM10" s="50">
        <f>electric_data!O77</f>
        <v>0</v>
      </c>
      <c r="DN10" s="60">
        <f>electric_data!P77</f>
        <v>0</v>
      </c>
      <c r="DO10" s="50">
        <f>electric_data!Q77</f>
        <v>0</v>
      </c>
      <c r="DP10" s="61">
        <f>electric_data!R77</f>
        <v>0</v>
      </c>
      <c r="DQ10" s="60">
        <f>electric_data!B89</f>
        <v>0</v>
      </c>
      <c r="DR10" s="50">
        <f>electric_data!C89</f>
        <v>0</v>
      </c>
      <c r="DS10" s="60">
        <f>electric_data!D89</f>
        <v>0</v>
      </c>
      <c r="DT10" s="50">
        <f>electric_data!E89</f>
        <v>0</v>
      </c>
      <c r="DU10" s="60">
        <f>electric_data!F89</f>
        <v>0</v>
      </c>
      <c r="DV10" s="50">
        <f>electric_data!G89</f>
        <v>0</v>
      </c>
      <c r="DW10" s="60">
        <f>electric_data!H89</f>
        <v>0</v>
      </c>
      <c r="DX10" s="50">
        <f>electric_data!I89</f>
        <v>0</v>
      </c>
      <c r="DY10" s="60">
        <f>electric_data!J89</f>
        <v>0</v>
      </c>
      <c r="DZ10" s="50">
        <f>electric_data!K89</f>
        <v>0</v>
      </c>
      <c r="EA10" s="60">
        <f>electric_data!L89</f>
        <v>0</v>
      </c>
      <c r="EB10" s="50">
        <f>electric_data!M89</f>
        <v>0</v>
      </c>
      <c r="EC10" s="60">
        <f>electric_data!N89</f>
        <v>0</v>
      </c>
      <c r="ED10" s="50">
        <f>electric_data!O89</f>
        <v>0</v>
      </c>
      <c r="EE10" s="60">
        <f>electric_data!P89</f>
        <v>0</v>
      </c>
      <c r="EF10" s="50">
        <f>electric_data!Q89</f>
        <v>0</v>
      </c>
      <c r="EG10" s="61">
        <f>electric_data!R89</f>
        <v>0</v>
      </c>
      <c r="EH10" s="60">
        <f>electric_data!B101</f>
        <v>0</v>
      </c>
      <c r="EI10" s="50">
        <f>electric_data!C101</f>
        <v>0</v>
      </c>
      <c r="EJ10" s="60">
        <f>electric_data!D101</f>
        <v>0</v>
      </c>
      <c r="EK10" s="50">
        <f>electric_data!E101</f>
        <v>0</v>
      </c>
      <c r="EL10" s="60">
        <f>electric_data!F101</f>
        <v>0</v>
      </c>
      <c r="EM10" s="50">
        <f>electric_data!G101</f>
        <v>0</v>
      </c>
      <c r="EN10" s="60">
        <f>electric_data!H101</f>
        <v>0</v>
      </c>
      <c r="EO10" s="50">
        <f>electric_data!I101</f>
        <v>0</v>
      </c>
      <c r="EP10" s="60">
        <f>electric_data!J101</f>
        <v>0</v>
      </c>
      <c r="EQ10" s="50">
        <f>electric_data!K101</f>
        <v>0</v>
      </c>
      <c r="ER10" s="60">
        <f>electric_data!L101</f>
        <v>0</v>
      </c>
      <c r="ES10" s="50">
        <f>electric_data!M101</f>
        <v>0</v>
      </c>
      <c r="ET10" s="60">
        <f>electric_data!N101</f>
        <v>0</v>
      </c>
      <c r="EU10" s="50">
        <f>electric_data!O101</f>
        <v>0</v>
      </c>
      <c r="EV10" s="60">
        <f>electric_data!P101</f>
        <v>0</v>
      </c>
      <c r="EW10" s="50">
        <f>electric_data!Q101</f>
        <v>0</v>
      </c>
      <c r="EX10" s="61">
        <f>electric_data!R101</f>
        <v>0</v>
      </c>
      <c r="EY10" s="60">
        <f>electric_data!B113</f>
        <v>0</v>
      </c>
      <c r="EZ10" s="50">
        <f>electric_data!C113</f>
        <v>0</v>
      </c>
      <c r="FA10" s="60">
        <f>electric_data!D113</f>
        <v>0</v>
      </c>
      <c r="FB10" s="50">
        <f>electric_data!E113</f>
        <v>0</v>
      </c>
      <c r="FC10" s="60">
        <f>electric_data!F113</f>
        <v>0</v>
      </c>
      <c r="FD10" s="50">
        <f>electric_data!G113</f>
        <v>0</v>
      </c>
      <c r="FE10" s="60">
        <f>electric_data!H113</f>
        <v>0</v>
      </c>
      <c r="FF10" s="50">
        <f>electric_data!I113</f>
        <v>0</v>
      </c>
      <c r="FG10" s="60">
        <f>electric_data!J113</f>
        <v>0</v>
      </c>
      <c r="FH10" s="50">
        <f>electric_data!K113</f>
        <v>0</v>
      </c>
      <c r="FI10" s="60">
        <f>electric_data!L113</f>
        <v>0</v>
      </c>
      <c r="FJ10" s="50">
        <f>electric_data!M113</f>
        <v>0</v>
      </c>
      <c r="FK10" s="60">
        <f>electric_data!N113</f>
        <v>0</v>
      </c>
      <c r="FL10" s="50">
        <f>electric_data!O113</f>
        <v>0</v>
      </c>
      <c r="FM10" s="60">
        <f>electric_data!P113</f>
        <v>0</v>
      </c>
      <c r="FN10" s="50">
        <f>electric_data!Q113</f>
        <v>0</v>
      </c>
      <c r="FO10" s="61">
        <f>electric_data!R113</f>
        <v>0</v>
      </c>
      <c r="FP10" s="60">
        <f>electric_data!B125</f>
        <v>0</v>
      </c>
      <c r="FQ10" s="50">
        <f>electric_data!C125</f>
        <v>0</v>
      </c>
      <c r="FR10" s="60">
        <f>electric_data!D125</f>
        <v>0</v>
      </c>
      <c r="FS10" s="50">
        <f>electric_data!E125</f>
        <v>0</v>
      </c>
      <c r="FT10" s="60">
        <f>electric_data!F125</f>
        <v>0</v>
      </c>
      <c r="FU10" s="50">
        <f>electric_data!G125</f>
        <v>0</v>
      </c>
      <c r="FV10" s="60">
        <f>electric_data!H125</f>
        <v>0</v>
      </c>
      <c r="FW10" s="50">
        <f>electric_data!I125</f>
        <v>0</v>
      </c>
      <c r="FX10" s="60">
        <f>electric_data!J125</f>
        <v>0</v>
      </c>
      <c r="FY10" s="50">
        <f>electric_data!K125</f>
        <v>0</v>
      </c>
      <c r="FZ10" s="60">
        <f>electric_data!L125</f>
        <v>0</v>
      </c>
      <c r="GA10" s="50">
        <f>electric_data!M125</f>
        <v>0</v>
      </c>
      <c r="GB10" s="60">
        <f>electric_data!N125</f>
        <v>0</v>
      </c>
      <c r="GC10" s="50">
        <f>electric_data!O125</f>
        <v>0</v>
      </c>
      <c r="GD10" s="60">
        <f>electric_data!P125</f>
        <v>0</v>
      </c>
      <c r="GE10" s="50">
        <f>electric_data!Q125</f>
        <v>0</v>
      </c>
      <c r="GF10" s="61">
        <f>electric_data!R125</f>
        <v>0</v>
      </c>
      <c r="GG10" s="60">
        <f>electric_data!B137</f>
        <v>0</v>
      </c>
      <c r="GH10" s="50">
        <f>electric_data!C137</f>
        <v>0</v>
      </c>
      <c r="GI10" s="60">
        <f>electric_data!D137</f>
        <v>0</v>
      </c>
      <c r="GJ10" s="50">
        <f>electric_data!E137</f>
        <v>0</v>
      </c>
      <c r="GK10" s="60">
        <f>electric_data!F137</f>
        <v>0</v>
      </c>
      <c r="GL10" s="50">
        <f>electric_data!G137</f>
        <v>0</v>
      </c>
      <c r="GM10" s="60">
        <f>electric_data!H137</f>
        <v>0</v>
      </c>
      <c r="GN10" s="50">
        <f>electric_data!I137</f>
        <v>0</v>
      </c>
      <c r="GO10" s="60">
        <f>electric_data!J137</f>
        <v>0</v>
      </c>
      <c r="GP10" s="50">
        <f>electric_data!K137</f>
        <v>0</v>
      </c>
      <c r="GQ10" s="60">
        <f>electric_data!L137</f>
        <v>0</v>
      </c>
      <c r="GR10" s="50">
        <f>electric_data!M137</f>
        <v>0</v>
      </c>
      <c r="GS10" s="60">
        <f>electric_data!N137</f>
        <v>0</v>
      </c>
      <c r="GT10" s="50">
        <f>electric_data!O137</f>
        <v>0</v>
      </c>
      <c r="GU10" s="60">
        <f>electric_data!P137</f>
        <v>0</v>
      </c>
      <c r="GV10" s="50">
        <f>electric_data!Q137</f>
        <v>0</v>
      </c>
      <c r="GW10" s="61">
        <f>electric_data!R137</f>
        <v>0</v>
      </c>
      <c r="GX10" s="60">
        <f>electric_data!B149</f>
        <v>0</v>
      </c>
      <c r="GY10" s="50">
        <f>electric_data!C149</f>
        <v>0</v>
      </c>
      <c r="GZ10" s="60">
        <f>electric_data!D149</f>
        <v>0</v>
      </c>
      <c r="HA10" s="50">
        <f>electric_data!E149</f>
        <v>0</v>
      </c>
      <c r="HB10" s="60">
        <f>electric_data!F149</f>
        <v>0</v>
      </c>
      <c r="HC10" s="50">
        <f>electric_data!G149</f>
        <v>0</v>
      </c>
      <c r="HD10" s="60">
        <f>electric_data!H149</f>
        <v>0</v>
      </c>
      <c r="HE10" s="50">
        <f>electric_data!I149</f>
        <v>0</v>
      </c>
      <c r="HF10" s="60">
        <f>electric_data!J149</f>
        <v>0</v>
      </c>
      <c r="HG10" s="50">
        <f>electric_data!K149</f>
        <v>0</v>
      </c>
      <c r="HH10" s="60">
        <f>electric_data!L149</f>
        <v>0</v>
      </c>
      <c r="HI10" s="50">
        <f>electric_data!M149</f>
        <v>0</v>
      </c>
      <c r="HJ10" s="60">
        <f>electric_data!N149</f>
        <v>0</v>
      </c>
      <c r="HK10" s="50">
        <f>electric_data!O149</f>
        <v>0</v>
      </c>
      <c r="HL10" s="60">
        <f>electric_data!P149</f>
        <v>0</v>
      </c>
      <c r="HM10" s="50">
        <f>electric_data!Q149</f>
        <v>0</v>
      </c>
      <c r="HN10" s="61">
        <f>electric_data!R149</f>
        <v>0</v>
      </c>
      <c r="HO10" s="60">
        <f>electric_data!B161</f>
        <v>0</v>
      </c>
      <c r="HP10" s="50">
        <f>electric_data!C161</f>
        <v>0</v>
      </c>
      <c r="HQ10" s="60">
        <f>electric_data!D161</f>
        <v>0</v>
      </c>
      <c r="HR10" s="50">
        <f>electric_data!E161</f>
        <v>0</v>
      </c>
      <c r="HS10" s="60">
        <f>electric_data!F161</f>
        <v>0</v>
      </c>
      <c r="HT10" s="50">
        <f>electric_data!G161</f>
        <v>0</v>
      </c>
      <c r="HU10" s="60">
        <f>electric_data!H161</f>
        <v>0</v>
      </c>
      <c r="HV10" s="50">
        <f>electric_data!I161</f>
        <v>0</v>
      </c>
      <c r="HW10" s="60">
        <f>electric_data!J161</f>
        <v>0</v>
      </c>
      <c r="HX10" s="50">
        <f>electric_data!K161</f>
        <v>0</v>
      </c>
      <c r="HY10" s="60">
        <f>electric_data!L161</f>
        <v>0</v>
      </c>
      <c r="HZ10" s="50">
        <f>electric_data!M161</f>
        <v>0</v>
      </c>
      <c r="IA10" s="60">
        <f>electric_data!N161</f>
        <v>0</v>
      </c>
      <c r="IB10" s="50">
        <f>electric_data!O161</f>
        <v>0</v>
      </c>
      <c r="IC10" s="60">
        <f>electric_data!P161</f>
        <v>0</v>
      </c>
      <c r="ID10" s="50">
        <f>electric_data!Q161</f>
        <v>0</v>
      </c>
      <c r="IE10" s="61">
        <f>electric_data!R161</f>
        <v>0</v>
      </c>
      <c r="IF10" s="60">
        <f>electric_data!B173</f>
        <v>0</v>
      </c>
      <c r="IG10" s="50">
        <f>electric_data!C173</f>
        <v>0</v>
      </c>
      <c r="IH10" s="60">
        <f>electric_data!D173</f>
        <v>0</v>
      </c>
      <c r="II10" s="50">
        <f>electric_data!E173</f>
        <v>0</v>
      </c>
      <c r="IJ10" s="60">
        <f>electric_data!F171</f>
        <v>0</v>
      </c>
      <c r="IK10" s="50">
        <f>electric_data!G171</f>
        <v>0</v>
      </c>
      <c r="IL10" s="60">
        <f>electric_data!H171</f>
        <v>0</v>
      </c>
      <c r="IM10" s="50">
        <f>electric_data!I171</f>
        <v>0</v>
      </c>
      <c r="IN10" s="60">
        <f>electric_data!J171</f>
        <v>0</v>
      </c>
      <c r="IO10" s="50">
        <f>electric_data!K171</f>
        <v>0</v>
      </c>
      <c r="IP10" s="60">
        <f>electric_data!L171</f>
        <v>0</v>
      </c>
      <c r="IQ10" s="50">
        <f>electric_data!M171</f>
        <v>0</v>
      </c>
      <c r="IR10" s="60">
        <f>electric_data!N171</f>
        <v>0</v>
      </c>
      <c r="IS10" s="50">
        <f>electric_data!O171</f>
        <v>0</v>
      </c>
      <c r="IT10" s="60">
        <f>electric_data!P171</f>
        <v>0</v>
      </c>
      <c r="IU10" s="50">
        <f>electric_data!Q173</f>
        <v>0</v>
      </c>
      <c r="IV10" s="61">
        <f>electric_data!R171</f>
        <v>0</v>
      </c>
    </row>
    <row r="11" spans="1:256" x14ac:dyDescent="0.25">
      <c r="A11" s="16" t="s">
        <v>4</v>
      </c>
      <c r="B11" s="60">
        <f>electric_data!B6</f>
        <v>1046.44</v>
      </c>
      <c r="C11" s="50">
        <f>electric_data!C6</f>
        <v>5957</v>
      </c>
      <c r="D11" s="60">
        <f>electric_data!D6</f>
        <v>74.53</v>
      </c>
      <c r="E11" s="50">
        <f>electric_data!E6</f>
        <v>284</v>
      </c>
      <c r="F11" s="60">
        <f>electric_data!F6</f>
        <v>329.51</v>
      </c>
      <c r="G11" s="50">
        <f>electric_data!G6</f>
        <v>1631</v>
      </c>
      <c r="H11" s="60">
        <f>electric_data!H6</f>
        <v>888.69</v>
      </c>
      <c r="I11" s="50">
        <f>electric_data!I6</f>
        <v>4807</v>
      </c>
      <c r="J11" s="60">
        <f>electric_data!J6</f>
        <v>123.56</v>
      </c>
      <c r="K11" s="50">
        <f>electric_data!K6</f>
        <v>527</v>
      </c>
      <c r="L11" s="60">
        <f>electric_data!L6</f>
        <v>126.52</v>
      </c>
      <c r="M11" s="50">
        <f>electric_data!M6</f>
        <v>548</v>
      </c>
      <c r="N11" s="60">
        <f>electric_data!N6</f>
        <v>725.61</v>
      </c>
      <c r="O11" s="50">
        <f>electric_data!O6</f>
        <v>3841</v>
      </c>
      <c r="P11" s="60">
        <f>electric_data!P6</f>
        <v>3314.86</v>
      </c>
      <c r="Q11" s="50">
        <f>electric_data!Q6</f>
        <v>17595</v>
      </c>
      <c r="R11" s="61">
        <f>electric_data!R6</f>
        <v>0.18839784029553852</v>
      </c>
      <c r="S11" s="60">
        <f>electric_data!B18</f>
        <v>845.84</v>
      </c>
      <c r="T11" s="50">
        <f>electric_data!C18</f>
        <v>4326</v>
      </c>
      <c r="U11" s="60">
        <f>electric_data!D18</f>
        <v>36.6</v>
      </c>
      <c r="V11" s="50">
        <f>electric_data!E18</f>
        <v>104</v>
      </c>
      <c r="W11" s="60">
        <f>electric_data!F18</f>
        <v>246.55</v>
      </c>
      <c r="X11" s="50">
        <f>electric_data!G18</f>
        <v>1030</v>
      </c>
      <c r="Y11" s="60">
        <f>electric_data!H18</f>
        <v>320.83</v>
      </c>
      <c r="Z11" s="50">
        <f>electric_data!I18</f>
        <v>1937</v>
      </c>
      <c r="AA11" s="60">
        <f>electric_data!J18</f>
        <v>94.85</v>
      </c>
      <c r="AB11" s="50">
        <f>electric_data!K18</f>
        <v>383</v>
      </c>
      <c r="AC11" s="60">
        <f>electric_data!L18</f>
        <v>113.64</v>
      </c>
      <c r="AD11" s="50">
        <f>electric_data!M18</f>
        <v>473</v>
      </c>
      <c r="AE11" s="60">
        <f>electric_data!N18</f>
        <v>568.54</v>
      </c>
      <c r="AF11" s="50">
        <f>electric_data!O18</f>
        <v>2721</v>
      </c>
      <c r="AG11" s="60">
        <f>electric_data!P18</f>
        <v>2226.85</v>
      </c>
      <c r="AH11" s="50">
        <f>electric_data!Q18</f>
        <v>10974</v>
      </c>
      <c r="AI11" s="61">
        <f>electric_data!R18</f>
        <v>0.20292053945689811</v>
      </c>
      <c r="AJ11" s="60">
        <f>electric_data!B30</f>
        <v>0</v>
      </c>
      <c r="AK11" s="50">
        <f>electric_data!C30</f>
        <v>0</v>
      </c>
      <c r="AL11" s="60">
        <f>electric_data!D30</f>
        <v>0</v>
      </c>
      <c r="AM11" s="50">
        <f>electric_data!E30</f>
        <v>0</v>
      </c>
      <c r="AN11" s="60">
        <f>electric_data!F30</f>
        <v>0</v>
      </c>
      <c r="AO11" s="50">
        <f>electric_data!G30</f>
        <v>0</v>
      </c>
      <c r="AP11" s="60">
        <f>electric_data!H30</f>
        <v>0</v>
      </c>
      <c r="AQ11" s="50">
        <f>electric_data!I30</f>
        <v>0</v>
      </c>
      <c r="AR11" s="60">
        <f>electric_data!J30</f>
        <v>0</v>
      </c>
      <c r="AS11" s="50">
        <f>electric_data!K30</f>
        <v>0</v>
      </c>
      <c r="AT11" s="60">
        <f>electric_data!L30</f>
        <v>0</v>
      </c>
      <c r="AU11" s="50">
        <f>electric_data!M30</f>
        <v>0</v>
      </c>
      <c r="AV11" s="60">
        <f>electric_data!N30</f>
        <v>0</v>
      </c>
      <c r="AW11" s="50">
        <f>electric_data!O30</f>
        <v>0</v>
      </c>
      <c r="AX11" s="60">
        <f>electric_data!P30</f>
        <v>0</v>
      </c>
      <c r="AY11" s="50">
        <f>electric_data!Q30</f>
        <v>0</v>
      </c>
      <c r="AZ11" s="61">
        <f>electric_data!R30</f>
        <v>0</v>
      </c>
      <c r="BA11" s="60">
        <f>electric_data!B42</f>
        <v>0</v>
      </c>
      <c r="BB11" s="50">
        <f>electric_data!C42</f>
        <v>0</v>
      </c>
      <c r="BC11" s="60">
        <f>electric_data!D42</f>
        <v>0</v>
      </c>
      <c r="BD11" s="50">
        <f>electric_data!E42</f>
        <v>0</v>
      </c>
      <c r="BE11" s="60">
        <f>electric_data!F42</f>
        <v>0</v>
      </c>
      <c r="BF11" s="50">
        <f>electric_data!G42</f>
        <v>0</v>
      </c>
      <c r="BG11" s="60">
        <f>electric_data!H42</f>
        <v>0</v>
      </c>
      <c r="BH11" s="50">
        <f>electric_data!I42</f>
        <v>0</v>
      </c>
      <c r="BI11" s="60">
        <f>electric_data!J42</f>
        <v>0</v>
      </c>
      <c r="BJ11" s="50">
        <f>electric_data!K42</f>
        <v>0</v>
      </c>
      <c r="BK11" s="60">
        <f>electric_data!L42</f>
        <v>0</v>
      </c>
      <c r="BL11" s="50">
        <f>electric_data!M42</f>
        <v>0</v>
      </c>
      <c r="BM11" s="60">
        <f>electric_data!N42</f>
        <v>0</v>
      </c>
      <c r="BN11" s="50">
        <f>electric_data!O42</f>
        <v>0</v>
      </c>
      <c r="BO11" s="60">
        <f>electric_data!P42</f>
        <v>0</v>
      </c>
      <c r="BP11" s="50">
        <f>electric_data!Q42</f>
        <v>0</v>
      </c>
      <c r="BQ11" s="61">
        <f>electric_data!R42</f>
        <v>0</v>
      </c>
      <c r="BR11" s="60">
        <f>electric_data!B54</f>
        <v>0</v>
      </c>
      <c r="BS11" s="50">
        <f>electric_data!C54</f>
        <v>0</v>
      </c>
      <c r="BT11" s="60">
        <f>electric_data!D54</f>
        <v>0</v>
      </c>
      <c r="BU11" s="50">
        <f>electric_data!E54</f>
        <v>0</v>
      </c>
      <c r="BV11" s="60">
        <f>electric_data!F54</f>
        <v>0</v>
      </c>
      <c r="BW11" s="50">
        <f>electric_data!G54</f>
        <v>0</v>
      </c>
      <c r="BX11" s="60">
        <f>electric_data!H54</f>
        <v>0</v>
      </c>
      <c r="BY11" s="50">
        <f>electric_data!I54</f>
        <v>0</v>
      </c>
      <c r="BZ11" s="60">
        <f>electric_data!J54</f>
        <v>0</v>
      </c>
      <c r="CA11" s="50">
        <f>electric_data!K54</f>
        <v>0</v>
      </c>
      <c r="CB11" s="60">
        <f>electric_data!L54</f>
        <v>0</v>
      </c>
      <c r="CC11" s="50">
        <f>electric_data!M54</f>
        <v>0</v>
      </c>
      <c r="CD11" s="60">
        <f>electric_data!N54</f>
        <v>0</v>
      </c>
      <c r="CE11" s="50">
        <f>electric_data!O54</f>
        <v>0</v>
      </c>
      <c r="CF11" s="60">
        <f>electric_data!P54</f>
        <v>0</v>
      </c>
      <c r="CG11" s="50">
        <f>electric_data!Q54</f>
        <v>0</v>
      </c>
      <c r="CH11" s="61">
        <f>electric_data!R54</f>
        <v>0</v>
      </c>
      <c r="CI11" s="60">
        <f>electric_data!B66</f>
        <v>0</v>
      </c>
      <c r="CJ11" s="50">
        <f>electric_data!C66</f>
        <v>0</v>
      </c>
      <c r="CK11" s="60">
        <f>electric_data!D66</f>
        <v>0</v>
      </c>
      <c r="CL11" s="50">
        <f>electric_data!E66</f>
        <v>0</v>
      </c>
      <c r="CM11" s="60">
        <f>electric_data!F66</f>
        <v>0</v>
      </c>
      <c r="CN11" s="50">
        <f>electric_data!G66</f>
        <v>0</v>
      </c>
      <c r="CO11" s="60">
        <f>electric_data!H66</f>
        <v>0</v>
      </c>
      <c r="CP11" s="50">
        <f>electric_data!I66</f>
        <v>0</v>
      </c>
      <c r="CQ11" s="60">
        <f>electric_data!J66</f>
        <v>0</v>
      </c>
      <c r="CR11" s="50">
        <f>electric_data!K66</f>
        <v>0</v>
      </c>
      <c r="CS11" s="60">
        <f>electric_data!L66</f>
        <v>0</v>
      </c>
      <c r="CT11" s="50">
        <f>electric_data!M66</f>
        <v>0</v>
      </c>
      <c r="CU11" s="60">
        <f>electric_data!N66</f>
        <v>0</v>
      </c>
      <c r="CV11" s="50">
        <f>electric_data!O66</f>
        <v>0</v>
      </c>
      <c r="CW11" s="60">
        <f>electric_data!P66</f>
        <v>0</v>
      </c>
      <c r="CX11" s="50">
        <f>electric_data!Q66</f>
        <v>0</v>
      </c>
      <c r="CY11" s="61">
        <f>electric_data!R66</f>
        <v>0</v>
      </c>
      <c r="CZ11" s="60">
        <f>electric_data!B78</f>
        <v>0</v>
      </c>
      <c r="DA11" s="50">
        <f>electric_data!C78</f>
        <v>0</v>
      </c>
      <c r="DB11" s="60">
        <f>electric_data!D78</f>
        <v>0</v>
      </c>
      <c r="DC11" s="50">
        <f>electric_data!E78</f>
        <v>0</v>
      </c>
      <c r="DD11" s="60">
        <f>electric_data!F78</f>
        <v>0</v>
      </c>
      <c r="DE11" s="50">
        <f>electric_data!G78</f>
        <v>0</v>
      </c>
      <c r="DF11" s="60">
        <f>electric_data!H78</f>
        <v>0</v>
      </c>
      <c r="DG11" s="50">
        <f>electric_data!I78</f>
        <v>0</v>
      </c>
      <c r="DH11" s="60">
        <f>electric_data!J78</f>
        <v>0</v>
      </c>
      <c r="DI11" s="50">
        <f>electric_data!K78</f>
        <v>0</v>
      </c>
      <c r="DJ11" s="60">
        <f>electric_data!L78</f>
        <v>0</v>
      </c>
      <c r="DK11" s="50">
        <f>electric_data!M78</f>
        <v>0</v>
      </c>
      <c r="DL11" s="60">
        <f>electric_data!N78</f>
        <v>0</v>
      </c>
      <c r="DM11" s="50">
        <f>electric_data!O78</f>
        <v>0</v>
      </c>
      <c r="DN11" s="60">
        <f>electric_data!P78</f>
        <v>0</v>
      </c>
      <c r="DO11" s="50">
        <f>electric_data!Q78</f>
        <v>0</v>
      </c>
      <c r="DP11" s="61">
        <f>electric_data!R78</f>
        <v>0</v>
      </c>
      <c r="DQ11" s="60">
        <f>electric_data!B90</f>
        <v>0</v>
      </c>
      <c r="DR11" s="50">
        <f>electric_data!C90</f>
        <v>0</v>
      </c>
      <c r="DS11" s="60">
        <f>electric_data!D90</f>
        <v>0</v>
      </c>
      <c r="DT11" s="50">
        <f>electric_data!E90</f>
        <v>0</v>
      </c>
      <c r="DU11" s="60">
        <f>electric_data!F90</f>
        <v>0</v>
      </c>
      <c r="DV11" s="50">
        <f>electric_data!G90</f>
        <v>0</v>
      </c>
      <c r="DW11" s="60">
        <f>electric_data!H90</f>
        <v>0</v>
      </c>
      <c r="DX11" s="50">
        <f>electric_data!I90</f>
        <v>0</v>
      </c>
      <c r="DY11" s="60">
        <f>electric_data!J90</f>
        <v>0</v>
      </c>
      <c r="DZ11" s="50">
        <f>electric_data!K90</f>
        <v>0</v>
      </c>
      <c r="EA11" s="60">
        <f>electric_data!L90</f>
        <v>0</v>
      </c>
      <c r="EB11" s="50">
        <f>electric_data!M90</f>
        <v>0</v>
      </c>
      <c r="EC11" s="60">
        <f>electric_data!N90</f>
        <v>0</v>
      </c>
      <c r="ED11" s="50">
        <f>electric_data!O90</f>
        <v>0</v>
      </c>
      <c r="EE11" s="60">
        <f>electric_data!P90</f>
        <v>0</v>
      </c>
      <c r="EF11" s="50">
        <f>electric_data!Q90</f>
        <v>0</v>
      </c>
      <c r="EG11" s="61">
        <f>electric_data!R90</f>
        <v>0</v>
      </c>
      <c r="EH11" s="60">
        <f>electric_data!B102</f>
        <v>0</v>
      </c>
      <c r="EI11" s="50">
        <f>electric_data!C102</f>
        <v>0</v>
      </c>
      <c r="EJ11" s="60">
        <f>electric_data!D102</f>
        <v>0</v>
      </c>
      <c r="EK11" s="50">
        <f>electric_data!E102</f>
        <v>0</v>
      </c>
      <c r="EL11" s="60">
        <f>electric_data!F102</f>
        <v>0</v>
      </c>
      <c r="EM11" s="50">
        <f>electric_data!G102</f>
        <v>0</v>
      </c>
      <c r="EN11" s="60">
        <f>electric_data!H102</f>
        <v>0</v>
      </c>
      <c r="EO11" s="50">
        <f>electric_data!I102</f>
        <v>0</v>
      </c>
      <c r="EP11" s="60">
        <f>electric_data!J102</f>
        <v>0</v>
      </c>
      <c r="EQ11" s="50">
        <f>electric_data!K102</f>
        <v>0</v>
      </c>
      <c r="ER11" s="60">
        <f>electric_data!L102</f>
        <v>0</v>
      </c>
      <c r="ES11" s="50">
        <f>electric_data!M102</f>
        <v>0</v>
      </c>
      <c r="ET11" s="60">
        <f>electric_data!N102</f>
        <v>0</v>
      </c>
      <c r="EU11" s="50">
        <f>electric_data!O102</f>
        <v>0</v>
      </c>
      <c r="EV11" s="60">
        <f>electric_data!P102</f>
        <v>0</v>
      </c>
      <c r="EW11" s="50">
        <f>electric_data!Q102</f>
        <v>0</v>
      </c>
      <c r="EX11" s="61">
        <f>electric_data!R102</f>
        <v>0</v>
      </c>
      <c r="EY11" s="60">
        <f>electric_data!B114</f>
        <v>0</v>
      </c>
      <c r="EZ11" s="50">
        <f>electric_data!C114</f>
        <v>0</v>
      </c>
      <c r="FA11" s="60">
        <f>electric_data!D114</f>
        <v>0</v>
      </c>
      <c r="FB11" s="50">
        <f>electric_data!E114</f>
        <v>0</v>
      </c>
      <c r="FC11" s="60">
        <f>electric_data!F114</f>
        <v>0</v>
      </c>
      <c r="FD11" s="50">
        <f>electric_data!G114</f>
        <v>0</v>
      </c>
      <c r="FE11" s="60">
        <f>electric_data!H114</f>
        <v>0</v>
      </c>
      <c r="FF11" s="50">
        <f>electric_data!I114</f>
        <v>0</v>
      </c>
      <c r="FG11" s="60">
        <f>electric_data!J114</f>
        <v>0</v>
      </c>
      <c r="FH11" s="50">
        <f>electric_data!K114</f>
        <v>0</v>
      </c>
      <c r="FI11" s="60">
        <f>electric_data!L114</f>
        <v>0</v>
      </c>
      <c r="FJ11" s="50">
        <f>electric_data!M114</f>
        <v>0</v>
      </c>
      <c r="FK11" s="60">
        <f>electric_data!N114</f>
        <v>0</v>
      </c>
      <c r="FL11" s="50">
        <f>electric_data!O114</f>
        <v>0</v>
      </c>
      <c r="FM11" s="60">
        <f>electric_data!P114</f>
        <v>0</v>
      </c>
      <c r="FN11" s="50">
        <f>electric_data!Q114</f>
        <v>0</v>
      </c>
      <c r="FO11" s="61">
        <f>electric_data!R114</f>
        <v>0</v>
      </c>
      <c r="FP11" s="60">
        <f>electric_data!B126</f>
        <v>0</v>
      </c>
      <c r="FQ11" s="50">
        <f>electric_data!C126</f>
        <v>0</v>
      </c>
      <c r="FR11" s="60">
        <f>electric_data!D126</f>
        <v>0</v>
      </c>
      <c r="FS11" s="50">
        <f>electric_data!E126</f>
        <v>0</v>
      </c>
      <c r="FT11" s="60">
        <f>electric_data!F126</f>
        <v>0</v>
      </c>
      <c r="FU11" s="50">
        <f>electric_data!G126</f>
        <v>0</v>
      </c>
      <c r="FV11" s="60">
        <f>electric_data!H126</f>
        <v>0</v>
      </c>
      <c r="FW11" s="50">
        <f>electric_data!I126</f>
        <v>0</v>
      </c>
      <c r="FX11" s="60">
        <f>electric_data!J126</f>
        <v>0</v>
      </c>
      <c r="FY11" s="50">
        <f>electric_data!K126</f>
        <v>0</v>
      </c>
      <c r="FZ11" s="60">
        <f>electric_data!L126</f>
        <v>0</v>
      </c>
      <c r="GA11" s="50">
        <f>electric_data!M126</f>
        <v>0</v>
      </c>
      <c r="GB11" s="60">
        <f>electric_data!N126</f>
        <v>0</v>
      </c>
      <c r="GC11" s="50">
        <f>electric_data!O126</f>
        <v>0</v>
      </c>
      <c r="GD11" s="60">
        <f>electric_data!P126</f>
        <v>0</v>
      </c>
      <c r="GE11" s="50">
        <f>electric_data!Q126</f>
        <v>0</v>
      </c>
      <c r="GF11" s="61">
        <f>electric_data!R126</f>
        <v>0</v>
      </c>
      <c r="GG11" s="60">
        <f>electric_data!B138</f>
        <v>0</v>
      </c>
      <c r="GH11" s="50">
        <f>electric_data!C138</f>
        <v>0</v>
      </c>
      <c r="GI11" s="60">
        <f>electric_data!D138</f>
        <v>0</v>
      </c>
      <c r="GJ11" s="50">
        <f>electric_data!E138</f>
        <v>0</v>
      </c>
      <c r="GK11" s="60">
        <f>electric_data!F138</f>
        <v>0</v>
      </c>
      <c r="GL11" s="50">
        <f>electric_data!G138</f>
        <v>0</v>
      </c>
      <c r="GM11" s="60">
        <f>electric_data!H138</f>
        <v>0</v>
      </c>
      <c r="GN11" s="50">
        <f>electric_data!I138</f>
        <v>0</v>
      </c>
      <c r="GO11" s="60">
        <f>electric_data!J138</f>
        <v>0</v>
      </c>
      <c r="GP11" s="50">
        <f>electric_data!K138</f>
        <v>0</v>
      </c>
      <c r="GQ11" s="60">
        <f>electric_data!L138</f>
        <v>0</v>
      </c>
      <c r="GR11" s="50">
        <f>electric_data!M138</f>
        <v>0</v>
      </c>
      <c r="GS11" s="60">
        <f>electric_data!N138</f>
        <v>0</v>
      </c>
      <c r="GT11" s="50">
        <f>electric_data!O138</f>
        <v>0</v>
      </c>
      <c r="GU11" s="60">
        <f>electric_data!P138</f>
        <v>0</v>
      </c>
      <c r="GV11" s="50">
        <f>electric_data!Q138</f>
        <v>0</v>
      </c>
      <c r="GW11" s="61">
        <f>electric_data!R138</f>
        <v>0</v>
      </c>
      <c r="GX11" s="60">
        <f>electric_data!B150</f>
        <v>0</v>
      </c>
      <c r="GY11" s="50">
        <f>electric_data!C150</f>
        <v>0</v>
      </c>
      <c r="GZ11" s="60">
        <f>electric_data!D150</f>
        <v>0</v>
      </c>
      <c r="HA11" s="50">
        <f>electric_data!E150</f>
        <v>0</v>
      </c>
      <c r="HB11" s="60">
        <f>electric_data!F150</f>
        <v>0</v>
      </c>
      <c r="HC11" s="50">
        <f>electric_data!G150</f>
        <v>0</v>
      </c>
      <c r="HD11" s="60">
        <f>electric_data!H150</f>
        <v>0</v>
      </c>
      <c r="HE11" s="50">
        <f>electric_data!I150</f>
        <v>0</v>
      </c>
      <c r="HF11" s="60">
        <f>electric_data!J150</f>
        <v>0</v>
      </c>
      <c r="HG11" s="50">
        <f>electric_data!K150</f>
        <v>0</v>
      </c>
      <c r="HH11" s="60">
        <f>electric_data!L150</f>
        <v>0</v>
      </c>
      <c r="HI11" s="50">
        <f>electric_data!M150</f>
        <v>0</v>
      </c>
      <c r="HJ11" s="60">
        <f>electric_data!N150</f>
        <v>0</v>
      </c>
      <c r="HK11" s="50">
        <f>electric_data!O150</f>
        <v>0</v>
      </c>
      <c r="HL11" s="60">
        <f>electric_data!P150</f>
        <v>0</v>
      </c>
      <c r="HM11" s="50">
        <f>electric_data!Q150</f>
        <v>0</v>
      </c>
      <c r="HN11" s="61">
        <f>electric_data!R150</f>
        <v>0</v>
      </c>
      <c r="HO11" s="60">
        <f>electric_data!B162</f>
        <v>0</v>
      </c>
      <c r="HP11" s="50">
        <f>electric_data!C162</f>
        <v>0</v>
      </c>
      <c r="HQ11" s="60">
        <f>electric_data!D162</f>
        <v>0</v>
      </c>
      <c r="HR11" s="50">
        <f>electric_data!E162</f>
        <v>0</v>
      </c>
      <c r="HS11" s="60">
        <f>electric_data!F162</f>
        <v>0</v>
      </c>
      <c r="HT11" s="50">
        <f>electric_data!G162</f>
        <v>0</v>
      </c>
      <c r="HU11" s="60">
        <f>electric_data!H162</f>
        <v>0</v>
      </c>
      <c r="HV11" s="50">
        <f>electric_data!I162</f>
        <v>0</v>
      </c>
      <c r="HW11" s="60">
        <f>electric_data!J162</f>
        <v>0</v>
      </c>
      <c r="HX11" s="50">
        <f>electric_data!K162</f>
        <v>0</v>
      </c>
      <c r="HY11" s="60">
        <f>electric_data!L162</f>
        <v>0</v>
      </c>
      <c r="HZ11" s="50">
        <f>electric_data!M162</f>
        <v>0</v>
      </c>
      <c r="IA11" s="60">
        <f>electric_data!N162</f>
        <v>0</v>
      </c>
      <c r="IB11" s="50">
        <f>electric_data!O162</f>
        <v>0</v>
      </c>
      <c r="IC11" s="60">
        <f>electric_data!P162</f>
        <v>0</v>
      </c>
      <c r="ID11" s="50">
        <f>electric_data!Q162</f>
        <v>0</v>
      </c>
      <c r="IE11" s="61">
        <f>electric_data!R162</f>
        <v>0</v>
      </c>
      <c r="IF11" s="60">
        <f>electric_data!B174</f>
        <v>0</v>
      </c>
      <c r="IG11" s="50">
        <f>electric_data!C174</f>
        <v>0</v>
      </c>
      <c r="IH11" s="60">
        <f>electric_data!D174</f>
        <v>0</v>
      </c>
      <c r="II11" s="50">
        <f>electric_data!E174</f>
        <v>0</v>
      </c>
      <c r="IJ11" s="60">
        <f>electric_data!F172</f>
        <v>0</v>
      </c>
      <c r="IK11" s="50">
        <f>electric_data!G172</f>
        <v>0</v>
      </c>
      <c r="IL11" s="60">
        <f>electric_data!H172</f>
        <v>0</v>
      </c>
      <c r="IM11" s="50">
        <f>electric_data!I172</f>
        <v>0</v>
      </c>
      <c r="IN11" s="60">
        <f>electric_data!J172</f>
        <v>0</v>
      </c>
      <c r="IO11" s="50">
        <f>electric_data!K172</f>
        <v>0</v>
      </c>
      <c r="IP11" s="60">
        <f>electric_data!L172</f>
        <v>0</v>
      </c>
      <c r="IQ11" s="50">
        <f>electric_data!M172</f>
        <v>0</v>
      </c>
      <c r="IR11" s="60">
        <f>electric_data!N172</f>
        <v>0</v>
      </c>
      <c r="IS11" s="50">
        <f>electric_data!O172</f>
        <v>0</v>
      </c>
      <c r="IT11" s="60">
        <f>electric_data!P172</f>
        <v>0</v>
      </c>
      <c r="IU11" s="50">
        <f>electric_data!Q174</f>
        <v>0</v>
      </c>
      <c r="IV11" s="61">
        <f>electric_data!R172</f>
        <v>0</v>
      </c>
    </row>
    <row r="12" spans="1:256" x14ac:dyDescent="0.25">
      <c r="A12" s="16" t="s">
        <v>5</v>
      </c>
      <c r="B12" s="60">
        <f>electric_data!B7</f>
        <v>1173.4000000000001</v>
      </c>
      <c r="C12" s="50">
        <f>electric_data!C7</f>
        <v>6853</v>
      </c>
      <c r="D12" s="60">
        <f>electric_data!D7</f>
        <v>78.41</v>
      </c>
      <c r="E12" s="50">
        <f>electric_data!E7</f>
        <v>299</v>
      </c>
      <c r="F12" s="60">
        <f>electric_data!F7</f>
        <v>384.53</v>
      </c>
      <c r="G12" s="50">
        <f>electric_data!G7</f>
        <v>1527</v>
      </c>
      <c r="H12" s="60">
        <f>electric_data!H7</f>
        <v>739.28</v>
      </c>
      <c r="I12" s="50">
        <f>electric_data!I7</f>
        <v>3712</v>
      </c>
      <c r="J12" s="60">
        <f>electric_data!J7</f>
        <v>118.23</v>
      </c>
      <c r="K12" s="50">
        <f>electric_data!K7</f>
        <v>487</v>
      </c>
      <c r="L12" s="60">
        <f>electric_data!L7</f>
        <v>139.15</v>
      </c>
      <c r="M12" s="50">
        <f>electric_data!M7</f>
        <v>628</v>
      </c>
      <c r="N12" s="60">
        <f>electric_data!N7</f>
        <v>747.67</v>
      </c>
      <c r="O12" s="50">
        <f>electric_data!O7</f>
        <v>3934</v>
      </c>
      <c r="P12" s="60">
        <f>electric_data!P7</f>
        <v>3380.67</v>
      </c>
      <c r="Q12" s="50">
        <f>electric_data!Q7</f>
        <v>17440</v>
      </c>
      <c r="R12" s="61">
        <f>electric_data!R7</f>
        <v>0.19384575688073394</v>
      </c>
      <c r="S12" s="60">
        <f>electric_data!B19</f>
        <v>799.11</v>
      </c>
      <c r="T12" s="50">
        <f>electric_data!C19</f>
        <v>4494</v>
      </c>
      <c r="U12" s="60">
        <f>electric_data!D19</f>
        <v>33.229999999999997</v>
      </c>
      <c r="V12" s="50">
        <f>electric_data!E19</f>
        <v>96</v>
      </c>
      <c r="W12" s="60">
        <f>electric_data!F19</f>
        <v>205.5</v>
      </c>
      <c r="X12" s="50">
        <f>electric_data!G19</f>
        <v>859</v>
      </c>
      <c r="Y12" s="60">
        <f>electric_data!H19</f>
        <v>263.63</v>
      </c>
      <c r="Z12" s="50">
        <f>electric_data!I19</f>
        <v>1714</v>
      </c>
      <c r="AA12" s="60">
        <f>electric_data!J19</f>
        <v>66.260000000000005</v>
      </c>
      <c r="AB12" s="50">
        <f>electric_data!K19</f>
        <v>269</v>
      </c>
      <c r="AC12" s="60">
        <f>electric_data!L19</f>
        <v>108.82</v>
      </c>
      <c r="AD12" s="50">
        <f>electric_data!M19</f>
        <v>492</v>
      </c>
      <c r="AE12" s="60">
        <f>electric_data!N19</f>
        <v>421.26</v>
      </c>
      <c r="AF12" s="50">
        <f>electric_data!O19</f>
        <v>2201</v>
      </c>
      <c r="AG12" s="60">
        <f>electric_data!P19</f>
        <v>1897.8100000000002</v>
      </c>
      <c r="AH12" s="50">
        <f>electric_data!Q19</f>
        <v>10125</v>
      </c>
      <c r="AI12" s="61">
        <f>electric_data!R19</f>
        <v>0.18743802469135804</v>
      </c>
      <c r="AJ12" s="60">
        <f>electric_data!B31</f>
        <v>0</v>
      </c>
      <c r="AK12" s="50">
        <f>electric_data!C31</f>
        <v>0</v>
      </c>
      <c r="AL12" s="60">
        <f>electric_data!D31</f>
        <v>0</v>
      </c>
      <c r="AM12" s="50">
        <f>electric_data!E31</f>
        <v>0</v>
      </c>
      <c r="AN12" s="60">
        <f>electric_data!F31</f>
        <v>0</v>
      </c>
      <c r="AO12" s="50">
        <f>electric_data!G31</f>
        <v>0</v>
      </c>
      <c r="AP12" s="60">
        <f>electric_data!H31</f>
        <v>0</v>
      </c>
      <c r="AQ12" s="50">
        <f>electric_data!I31</f>
        <v>0</v>
      </c>
      <c r="AR12" s="60">
        <f>electric_data!J31</f>
        <v>0</v>
      </c>
      <c r="AS12" s="50">
        <f>electric_data!K31</f>
        <v>0</v>
      </c>
      <c r="AT12" s="60">
        <f>electric_data!L31</f>
        <v>0</v>
      </c>
      <c r="AU12" s="50">
        <f>electric_data!M31</f>
        <v>0</v>
      </c>
      <c r="AV12" s="60">
        <f>electric_data!N31</f>
        <v>0</v>
      </c>
      <c r="AW12" s="50">
        <f>electric_data!O31</f>
        <v>0</v>
      </c>
      <c r="AX12" s="60">
        <f>electric_data!P31</f>
        <v>0</v>
      </c>
      <c r="AY12" s="50">
        <f>electric_data!Q31</f>
        <v>0</v>
      </c>
      <c r="AZ12" s="61">
        <f>electric_data!R31</f>
        <v>0</v>
      </c>
      <c r="BA12" s="60">
        <f>electric_data!B43</f>
        <v>0</v>
      </c>
      <c r="BB12" s="50">
        <f>electric_data!C43</f>
        <v>0</v>
      </c>
      <c r="BC12" s="60">
        <f>electric_data!D43</f>
        <v>0</v>
      </c>
      <c r="BD12" s="50">
        <f>electric_data!E43</f>
        <v>0</v>
      </c>
      <c r="BE12" s="60">
        <f>electric_data!F43</f>
        <v>0</v>
      </c>
      <c r="BF12" s="50">
        <f>electric_data!G43</f>
        <v>0</v>
      </c>
      <c r="BG12" s="60">
        <f>electric_data!H43</f>
        <v>0</v>
      </c>
      <c r="BH12" s="50">
        <f>electric_data!I43</f>
        <v>0</v>
      </c>
      <c r="BI12" s="60">
        <f>electric_data!J43</f>
        <v>0</v>
      </c>
      <c r="BJ12" s="50">
        <f>electric_data!K43</f>
        <v>0</v>
      </c>
      <c r="BK12" s="60">
        <f>electric_data!L43</f>
        <v>0</v>
      </c>
      <c r="BL12" s="50">
        <f>electric_data!M43</f>
        <v>0</v>
      </c>
      <c r="BM12" s="60">
        <f>electric_data!N43</f>
        <v>0</v>
      </c>
      <c r="BN12" s="50">
        <f>electric_data!O43</f>
        <v>0</v>
      </c>
      <c r="BO12" s="60">
        <f>electric_data!P43</f>
        <v>0</v>
      </c>
      <c r="BP12" s="50">
        <f>electric_data!Q43</f>
        <v>0</v>
      </c>
      <c r="BQ12" s="61">
        <f>electric_data!R43</f>
        <v>0</v>
      </c>
      <c r="BR12" s="60">
        <f>electric_data!B55</f>
        <v>0</v>
      </c>
      <c r="BS12" s="50">
        <f>electric_data!C55</f>
        <v>0</v>
      </c>
      <c r="BT12" s="60">
        <f>electric_data!D55</f>
        <v>0</v>
      </c>
      <c r="BU12" s="50">
        <f>electric_data!E55</f>
        <v>0</v>
      </c>
      <c r="BV12" s="60">
        <f>electric_data!F55</f>
        <v>0</v>
      </c>
      <c r="BW12" s="50">
        <f>electric_data!G55</f>
        <v>0</v>
      </c>
      <c r="BX12" s="60">
        <f>electric_data!H55</f>
        <v>0</v>
      </c>
      <c r="BY12" s="50">
        <f>electric_data!I55</f>
        <v>0</v>
      </c>
      <c r="BZ12" s="60">
        <f>electric_data!J55</f>
        <v>0</v>
      </c>
      <c r="CA12" s="50">
        <f>electric_data!K55</f>
        <v>0</v>
      </c>
      <c r="CB12" s="60">
        <f>electric_data!L55</f>
        <v>0</v>
      </c>
      <c r="CC12" s="50">
        <f>electric_data!M55</f>
        <v>0</v>
      </c>
      <c r="CD12" s="60">
        <f>electric_data!N55</f>
        <v>0</v>
      </c>
      <c r="CE12" s="50">
        <f>electric_data!O55</f>
        <v>0</v>
      </c>
      <c r="CF12" s="60">
        <f>electric_data!P55</f>
        <v>0</v>
      </c>
      <c r="CG12" s="50">
        <f>electric_data!Q55</f>
        <v>0</v>
      </c>
      <c r="CH12" s="61">
        <f>electric_data!R55</f>
        <v>0</v>
      </c>
      <c r="CI12" s="60">
        <f>electric_data!B67</f>
        <v>0</v>
      </c>
      <c r="CJ12" s="50">
        <f>electric_data!C67</f>
        <v>0</v>
      </c>
      <c r="CK12" s="60">
        <f>electric_data!D67</f>
        <v>0</v>
      </c>
      <c r="CL12" s="50">
        <f>electric_data!E67</f>
        <v>0</v>
      </c>
      <c r="CM12" s="60">
        <f>electric_data!F67</f>
        <v>0</v>
      </c>
      <c r="CN12" s="50">
        <f>electric_data!G67</f>
        <v>0</v>
      </c>
      <c r="CO12" s="60">
        <f>electric_data!H67</f>
        <v>0</v>
      </c>
      <c r="CP12" s="50">
        <f>electric_data!I67</f>
        <v>0</v>
      </c>
      <c r="CQ12" s="60">
        <f>electric_data!J67</f>
        <v>0</v>
      </c>
      <c r="CR12" s="50">
        <f>electric_data!K67</f>
        <v>0</v>
      </c>
      <c r="CS12" s="60">
        <f>electric_data!L67</f>
        <v>0</v>
      </c>
      <c r="CT12" s="50">
        <f>electric_data!M67</f>
        <v>0</v>
      </c>
      <c r="CU12" s="60">
        <f>electric_data!N67</f>
        <v>0</v>
      </c>
      <c r="CV12" s="50">
        <f>electric_data!O67</f>
        <v>0</v>
      </c>
      <c r="CW12" s="60">
        <f>electric_data!P67</f>
        <v>0</v>
      </c>
      <c r="CX12" s="50">
        <f>electric_data!Q67</f>
        <v>0</v>
      </c>
      <c r="CY12" s="61">
        <f>electric_data!R67</f>
        <v>0</v>
      </c>
      <c r="CZ12" s="60">
        <f>electric_data!B79</f>
        <v>0</v>
      </c>
      <c r="DA12" s="50">
        <f>electric_data!C79</f>
        <v>0</v>
      </c>
      <c r="DB12" s="60">
        <f>electric_data!D79</f>
        <v>0</v>
      </c>
      <c r="DC12" s="50">
        <f>electric_data!E79</f>
        <v>0</v>
      </c>
      <c r="DD12" s="60">
        <f>electric_data!F79</f>
        <v>0</v>
      </c>
      <c r="DE12" s="50">
        <f>electric_data!G79</f>
        <v>0</v>
      </c>
      <c r="DF12" s="60">
        <f>electric_data!H79</f>
        <v>0</v>
      </c>
      <c r="DG12" s="50">
        <f>electric_data!I79</f>
        <v>0</v>
      </c>
      <c r="DH12" s="60">
        <f>electric_data!J79</f>
        <v>0</v>
      </c>
      <c r="DI12" s="50">
        <f>electric_data!K79</f>
        <v>0</v>
      </c>
      <c r="DJ12" s="60">
        <f>electric_data!L79</f>
        <v>0</v>
      </c>
      <c r="DK12" s="50">
        <f>electric_data!M79</f>
        <v>0</v>
      </c>
      <c r="DL12" s="60">
        <f>electric_data!N79</f>
        <v>0</v>
      </c>
      <c r="DM12" s="50">
        <f>electric_data!O79</f>
        <v>0</v>
      </c>
      <c r="DN12" s="60">
        <f>electric_data!P79</f>
        <v>0</v>
      </c>
      <c r="DO12" s="50">
        <f>electric_data!Q79</f>
        <v>0</v>
      </c>
      <c r="DP12" s="61">
        <f>electric_data!R79</f>
        <v>0</v>
      </c>
      <c r="DQ12" s="60">
        <f>electric_data!B91</f>
        <v>0</v>
      </c>
      <c r="DR12" s="50">
        <f>electric_data!C91</f>
        <v>0</v>
      </c>
      <c r="DS12" s="60">
        <f>electric_data!D91</f>
        <v>0</v>
      </c>
      <c r="DT12" s="50">
        <f>electric_data!E91</f>
        <v>0</v>
      </c>
      <c r="DU12" s="60">
        <f>electric_data!F91</f>
        <v>0</v>
      </c>
      <c r="DV12" s="50">
        <f>electric_data!G91</f>
        <v>0</v>
      </c>
      <c r="DW12" s="60">
        <f>electric_data!H91</f>
        <v>0</v>
      </c>
      <c r="DX12" s="50">
        <f>electric_data!I91</f>
        <v>0</v>
      </c>
      <c r="DY12" s="60">
        <f>electric_data!J91</f>
        <v>0</v>
      </c>
      <c r="DZ12" s="50">
        <f>electric_data!K91</f>
        <v>0</v>
      </c>
      <c r="EA12" s="60">
        <f>electric_data!L91</f>
        <v>0</v>
      </c>
      <c r="EB12" s="50">
        <f>electric_data!M91</f>
        <v>0</v>
      </c>
      <c r="EC12" s="60">
        <f>electric_data!N91</f>
        <v>0</v>
      </c>
      <c r="ED12" s="50">
        <f>electric_data!O91</f>
        <v>0</v>
      </c>
      <c r="EE12" s="60">
        <f>electric_data!P91</f>
        <v>0</v>
      </c>
      <c r="EF12" s="50">
        <f>electric_data!Q91</f>
        <v>0</v>
      </c>
      <c r="EG12" s="61">
        <f>electric_data!R91</f>
        <v>0</v>
      </c>
      <c r="EH12" s="60">
        <f>electric_data!B103</f>
        <v>0</v>
      </c>
      <c r="EI12" s="50">
        <f>electric_data!C103</f>
        <v>0</v>
      </c>
      <c r="EJ12" s="60">
        <f>electric_data!D103</f>
        <v>0</v>
      </c>
      <c r="EK12" s="50">
        <f>electric_data!E103</f>
        <v>0</v>
      </c>
      <c r="EL12" s="60">
        <f>electric_data!F103</f>
        <v>0</v>
      </c>
      <c r="EM12" s="50">
        <f>electric_data!G103</f>
        <v>0</v>
      </c>
      <c r="EN12" s="60">
        <f>electric_data!H103</f>
        <v>0</v>
      </c>
      <c r="EO12" s="50">
        <f>electric_data!I103</f>
        <v>0</v>
      </c>
      <c r="EP12" s="60">
        <f>electric_data!J103</f>
        <v>0</v>
      </c>
      <c r="EQ12" s="50">
        <f>electric_data!K103</f>
        <v>0</v>
      </c>
      <c r="ER12" s="60">
        <f>electric_data!L103</f>
        <v>0</v>
      </c>
      <c r="ES12" s="50">
        <f>electric_data!M103</f>
        <v>0</v>
      </c>
      <c r="ET12" s="60">
        <f>electric_data!N103</f>
        <v>0</v>
      </c>
      <c r="EU12" s="50">
        <f>electric_data!O103</f>
        <v>0</v>
      </c>
      <c r="EV12" s="60">
        <f>electric_data!P103</f>
        <v>0</v>
      </c>
      <c r="EW12" s="50">
        <f>electric_data!Q103</f>
        <v>0</v>
      </c>
      <c r="EX12" s="61">
        <f>electric_data!R103</f>
        <v>0</v>
      </c>
      <c r="EY12" s="60">
        <f>electric_data!B115</f>
        <v>0</v>
      </c>
      <c r="EZ12" s="50">
        <f>electric_data!C115</f>
        <v>0</v>
      </c>
      <c r="FA12" s="60">
        <f>electric_data!D115</f>
        <v>0</v>
      </c>
      <c r="FB12" s="50">
        <f>electric_data!E115</f>
        <v>0</v>
      </c>
      <c r="FC12" s="60">
        <f>electric_data!F115</f>
        <v>0</v>
      </c>
      <c r="FD12" s="50">
        <f>electric_data!G115</f>
        <v>0</v>
      </c>
      <c r="FE12" s="60">
        <f>electric_data!H115</f>
        <v>0</v>
      </c>
      <c r="FF12" s="50">
        <f>electric_data!I115</f>
        <v>0</v>
      </c>
      <c r="FG12" s="60">
        <f>electric_data!J115</f>
        <v>0</v>
      </c>
      <c r="FH12" s="50">
        <f>electric_data!K115</f>
        <v>0</v>
      </c>
      <c r="FI12" s="60">
        <f>electric_data!L115</f>
        <v>0</v>
      </c>
      <c r="FJ12" s="50">
        <f>electric_data!M115</f>
        <v>0</v>
      </c>
      <c r="FK12" s="60">
        <f>electric_data!N115</f>
        <v>0</v>
      </c>
      <c r="FL12" s="50">
        <f>electric_data!O115</f>
        <v>0</v>
      </c>
      <c r="FM12" s="60">
        <f>electric_data!P115</f>
        <v>0</v>
      </c>
      <c r="FN12" s="50">
        <f>electric_data!Q115</f>
        <v>0</v>
      </c>
      <c r="FO12" s="61">
        <f>electric_data!R115</f>
        <v>0</v>
      </c>
      <c r="FP12" s="60">
        <f>electric_data!B127</f>
        <v>0</v>
      </c>
      <c r="FQ12" s="50">
        <f>electric_data!C127</f>
        <v>0</v>
      </c>
      <c r="FR12" s="60">
        <f>electric_data!D127</f>
        <v>0</v>
      </c>
      <c r="FS12" s="50">
        <f>electric_data!E127</f>
        <v>0</v>
      </c>
      <c r="FT12" s="60">
        <f>electric_data!F127</f>
        <v>0</v>
      </c>
      <c r="FU12" s="50">
        <f>electric_data!G127</f>
        <v>0</v>
      </c>
      <c r="FV12" s="60">
        <f>electric_data!H127</f>
        <v>0</v>
      </c>
      <c r="FW12" s="50">
        <f>electric_data!I127</f>
        <v>0</v>
      </c>
      <c r="FX12" s="60">
        <f>electric_data!J127</f>
        <v>0</v>
      </c>
      <c r="FY12" s="50">
        <f>electric_data!K127</f>
        <v>0</v>
      </c>
      <c r="FZ12" s="60">
        <f>electric_data!L127</f>
        <v>0</v>
      </c>
      <c r="GA12" s="50">
        <f>electric_data!M127</f>
        <v>0</v>
      </c>
      <c r="GB12" s="60">
        <f>electric_data!N127</f>
        <v>0</v>
      </c>
      <c r="GC12" s="50">
        <f>electric_data!O127</f>
        <v>0</v>
      </c>
      <c r="GD12" s="60">
        <f>electric_data!P127</f>
        <v>0</v>
      </c>
      <c r="GE12" s="50">
        <f>electric_data!Q127</f>
        <v>0</v>
      </c>
      <c r="GF12" s="61">
        <f>electric_data!R127</f>
        <v>0</v>
      </c>
      <c r="GG12" s="60">
        <f>electric_data!B139</f>
        <v>0</v>
      </c>
      <c r="GH12" s="50">
        <f>electric_data!C139</f>
        <v>0</v>
      </c>
      <c r="GI12" s="60">
        <f>electric_data!D139</f>
        <v>0</v>
      </c>
      <c r="GJ12" s="50">
        <f>electric_data!E139</f>
        <v>0</v>
      </c>
      <c r="GK12" s="60">
        <f>electric_data!F139</f>
        <v>0</v>
      </c>
      <c r="GL12" s="50">
        <f>electric_data!G139</f>
        <v>0</v>
      </c>
      <c r="GM12" s="60">
        <f>electric_data!H139</f>
        <v>0</v>
      </c>
      <c r="GN12" s="50">
        <f>electric_data!I139</f>
        <v>0</v>
      </c>
      <c r="GO12" s="60">
        <f>electric_data!J139</f>
        <v>0</v>
      </c>
      <c r="GP12" s="50">
        <f>electric_data!K139</f>
        <v>0</v>
      </c>
      <c r="GQ12" s="60">
        <f>electric_data!L139</f>
        <v>0</v>
      </c>
      <c r="GR12" s="50">
        <f>electric_data!M139</f>
        <v>0</v>
      </c>
      <c r="GS12" s="60">
        <f>electric_data!N139</f>
        <v>0</v>
      </c>
      <c r="GT12" s="50">
        <f>electric_data!O139</f>
        <v>0</v>
      </c>
      <c r="GU12" s="60">
        <f>electric_data!P139</f>
        <v>0</v>
      </c>
      <c r="GV12" s="50">
        <f>electric_data!Q139</f>
        <v>0</v>
      </c>
      <c r="GW12" s="61">
        <f>electric_data!R139</f>
        <v>0</v>
      </c>
      <c r="GX12" s="60">
        <f>electric_data!B151</f>
        <v>0</v>
      </c>
      <c r="GY12" s="50">
        <f>electric_data!C151</f>
        <v>0</v>
      </c>
      <c r="GZ12" s="60">
        <f>electric_data!D151</f>
        <v>0</v>
      </c>
      <c r="HA12" s="50">
        <f>electric_data!E151</f>
        <v>0</v>
      </c>
      <c r="HB12" s="60">
        <f>electric_data!F151</f>
        <v>0</v>
      </c>
      <c r="HC12" s="50">
        <f>electric_data!G151</f>
        <v>0</v>
      </c>
      <c r="HD12" s="60">
        <f>electric_data!H151</f>
        <v>0</v>
      </c>
      <c r="HE12" s="50">
        <f>electric_data!I151</f>
        <v>0</v>
      </c>
      <c r="HF12" s="60">
        <f>electric_data!J151</f>
        <v>0</v>
      </c>
      <c r="HG12" s="50">
        <f>electric_data!K151</f>
        <v>0</v>
      </c>
      <c r="HH12" s="60">
        <f>electric_data!L151</f>
        <v>0</v>
      </c>
      <c r="HI12" s="50">
        <f>electric_data!M151</f>
        <v>0</v>
      </c>
      <c r="HJ12" s="60">
        <f>electric_data!N151</f>
        <v>0</v>
      </c>
      <c r="HK12" s="50">
        <f>electric_data!O151</f>
        <v>0</v>
      </c>
      <c r="HL12" s="60">
        <f>electric_data!P151</f>
        <v>0</v>
      </c>
      <c r="HM12" s="50">
        <f>electric_data!Q151</f>
        <v>0</v>
      </c>
      <c r="HN12" s="61">
        <f>electric_data!R151</f>
        <v>0</v>
      </c>
      <c r="HO12" s="60">
        <f>electric_data!B163</f>
        <v>0</v>
      </c>
      <c r="HP12" s="50">
        <f>electric_data!C163</f>
        <v>0</v>
      </c>
      <c r="HQ12" s="60">
        <f>electric_data!D163</f>
        <v>0</v>
      </c>
      <c r="HR12" s="50">
        <f>electric_data!E163</f>
        <v>0</v>
      </c>
      <c r="HS12" s="60">
        <f>electric_data!F163</f>
        <v>0</v>
      </c>
      <c r="HT12" s="50">
        <f>electric_data!G163</f>
        <v>0</v>
      </c>
      <c r="HU12" s="60">
        <f>electric_data!H163</f>
        <v>0</v>
      </c>
      <c r="HV12" s="50">
        <f>electric_data!I163</f>
        <v>0</v>
      </c>
      <c r="HW12" s="60">
        <f>electric_data!J163</f>
        <v>0</v>
      </c>
      <c r="HX12" s="50">
        <f>electric_data!K163</f>
        <v>0</v>
      </c>
      <c r="HY12" s="60">
        <f>electric_data!L163</f>
        <v>0</v>
      </c>
      <c r="HZ12" s="50">
        <f>electric_data!M163</f>
        <v>0</v>
      </c>
      <c r="IA12" s="60">
        <f>electric_data!N163</f>
        <v>0</v>
      </c>
      <c r="IB12" s="50">
        <f>electric_data!O163</f>
        <v>0</v>
      </c>
      <c r="IC12" s="60">
        <f>electric_data!P163</f>
        <v>0</v>
      </c>
      <c r="ID12" s="50">
        <f>electric_data!Q163</f>
        <v>0</v>
      </c>
      <c r="IE12" s="61">
        <f>electric_data!R163</f>
        <v>0</v>
      </c>
      <c r="IF12" s="60">
        <f>electric_data!B175</f>
        <v>0</v>
      </c>
      <c r="IG12" s="50">
        <f>electric_data!C175</f>
        <v>0</v>
      </c>
      <c r="IH12" s="60">
        <f>electric_data!D175</f>
        <v>0</v>
      </c>
      <c r="II12" s="50">
        <f>electric_data!E175</f>
        <v>0</v>
      </c>
      <c r="IJ12" s="60">
        <f>electric_data!F173</f>
        <v>0</v>
      </c>
      <c r="IK12" s="50">
        <f>electric_data!G173</f>
        <v>0</v>
      </c>
      <c r="IL12" s="60">
        <f>electric_data!H173</f>
        <v>0</v>
      </c>
      <c r="IM12" s="50">
        <f>electric_data!I173</f>
        <v>0</v>
      </c>
      <c r="IN12" s="60">
        <f>electric_data!J173</f>
        <v>0</v>
      </c>
      <c r="IO12" s="50">
        <f>electric_data!K173</f>
        <v>0</v>
      </c>
      <c r="IP12" s="60">
        <f>electric_data!L173</f>
        <v>0</v>
      </c>
      <c r="IQ12" s="50">
        <f>electric_data!M173</f>
        <v>0</v>
      </c>
      <c r="IR12" s="60">
        <f>electric_data!N173</f>
        <v>0</v>
      </c>
      <c r="IS12" s="50">
        <f>electric_data!O173</f>
        <v>0</v>
      </c>
      <c r="IT12" s="60">
        <f>electric_data!P173</f>
        <v>0</v>
      </c>
      <c r="IU12" s="50">
        <f>electric_data!Q175</f>
        <v>0</v>
      </c>
      <c r="IV12" s="61">
        <f>electric_data!R173</f>
        <v>0</v>
      </c>
    </row>
    <row r="13" spans="1:256" x14ac:dyDescent="0.25">
      <c r="A13" s="16" t="s">
        <v>6</v>
      </c>
      <c r="B13" s="60">
        <f>electric_data!B8</f>
        <v>733.21</v>
      </c>
      <c r="C13" s="50">
        <f>electric_data!C8</f>
        <v>4921</v>
      </c>
      <c r="D13" s="60">
        <f>electric_data!D8</f>
        <v>40.61</v>
      </c>
      <c r="E13" s="50">
        <f>electric_data!E8</f>
        <v>148</v>
      </c>
      <c r="F13" s="60">
        <f>electric_data!F8</f>
        <v>83.31</v>
      </c>
      <c r="G13" s="50">
        <f>electric_data!G8</f>
        <v>396</v>
      </c>
      <c r="H13" s="60">
        <f>electric_data!H8</f>
        <v>474.22</v>
      </c>
      <c r="I13" s="50">
        <f>electric_data!I8</f>
        <v>2521</v>
      </c>
      <c r="J13" s="60">
        <f>electric_data!J8</f>
        <v>50.93</v>
      </c>
      <c r="K13" s="50">
        <f>electric_data!K8</f>
        <v>208</v>
      </c>
      <c r="L13" s="60">
        <f>electric_data!L8</f>
        <v>18.05</v>
      </c>
      <c r="M13" s="50">
        <f>electric_data!M8</f>
        <v>17</v>
      </c>
      <c r="N13" s="60">
        <f>electric_data!N8</f>
        <v>398.89</v>
      </c>
      <c r="O13" s="50">
        <f>electric_data!O8</f>
        <v>2354</v>
      </c>
      <c r="P13" s="60">
        <f>electric_data!P8</f>
        <v>1799.2200000000003</v>
      </c>
      <c r="Q13" s="50">
        <f>electric_data!Q8</f>
        <v>10565</v>
      </c>
      <c r="R13" s="61">
        <f>electric_data!R8</f>
        <v>0.1703000473260767</v>
      </c>
      <c r="S13" s="60">
        <f>electric_data!B20</f>
        <v>1600.43</v>
      </c>
      <c r="T13" s="50">
        <f>electric_data!C20</f>
        <v>4480</v>
      </c>
      <c r="U13" s="60">
        <f>electric_data!D20</f>
        <v>49.59</v>
      </c>
      <c r="V13" s="50">
        <f>electric_data!E20</f>
        <v>60</v>
      </c>
      <c r="W13" s="60">
        <f>electric_data!F20</f>
        <v>159.79</v>
      </c>
      <c r="X13" s="50">
        <f>electric_data!G20</f>
        <v>340</v>
      </c>
      <c r="Y13" s="60">
        <f>electric_data!H20</f>
        <v>139.35</v>
      </c>
      <c r="Z13" s="50">
        <f>electric_data!I20</f>
        <v>312</v>
      </c>
      <c r="AA13" s="60">
        <f>electric_data!J20</f>
        <v>40.14</v>
      </c>
      <c r="AB13" s="50">
        <f>electric_data!K20</f>
        <v>131</v>
      </c>
      <c r="AC13" s="60">
        <f>electric_data!L20</f>
        <v>20.399999999999999</v>
      </c>
      <c r="AD13" s="50">
        <f>electric_data!M20</f>
        <v>29</v>
      </c>
      <c r="AE13" s="60">
        <f>electric_data!N20</f>
        <v>413.69</v>
      </c>
      <c r="AF13" s="50">
        <f>electric_data!O20</f>
        <v>2116</v>
      </c>
      <c r="AG13" s="60">
        <f>electric_data!P20</f>
        <v>2423.39</v>
      </c>
      <c r="AH13" s="50">
        <f>electric_data!Q20</f>
        <v>7468</v>
      </c>
      <c r="AI13" s="61">
        <f>electric_data!R20</f>
        <v>0.32450321371183716</v>
      </c>
      <c r="AJ13" s="60">
        <f>electric_data!B32</f>
        <v>0</v>
      </c>
      <c r="AK13" s="50">
        <f>electric_data!C32</f>
        <v>0</v>
      </c>
      <c r="AL13" s="60">
        <f>electric_data!D32</f>
        <v>0</v>
      </c>
      <c r="AM13" s="50">
        <f>electric_data!E32</f>
        <v>0</v>
      </c>
      <c r="AN13" s="60">
        <f>electric_data!F32</f>
        <v>0</v>
      </c>
      <c r="AO13" s="50">
        <f>electric_data!G32</f>
        <v>0</v>
      </c>
      <c r="AP13" s="60">
        <f>electric_data!H32</f>
        <v>0</v>
      </c>
      <c r="AQ13" s="50">
        <f>electric_data!I32</f>
        <v>0</v>
      </c>
      <c r="AR13" s="60">
        <f>electric_data!J32</f>
        <v>0</v>
      </c>
      <c r="AS13" s="50">
        <f>electric_data!K32</f>
        <v>0</v>
      </c>
      <c r="AT13" s="60">
        <f>electric_data!L32</f>
        <v>0</v>
      </c>
      <c r="AU13" s="50">
        <f>electric_data!M32</f>
        <v>0</v>
      </c>
      <c r="AV13" s="60">
        <f>electric_data!N32</f>
        <v>0</v>
      </c>
      <c r="AW13" s="50">
        <f>electric_data!O32</f>
        <v>0</v>
      </c>
      <c r="AX13" s="60">
        <f>electric_data!P32</f>
        <v>0</v>
      </c>
      <c r="AY13" s="50">
        <f>electric_data!Q32</f>
        <v>0</v>
      </c>
      <c r="AZ13" s="61">
        <f>electric_data!R32</f>
        <v>0</v>
      </c>
      <c r="BA13" s="60">
        <f>electric_data!B44</f>
        <v>0</v>
      </c>
      <c r="BB13" s="50">
        <f>electric_data!C44</f>
        <v>0</v>
      </c>
      <c r="BC13" s="60">
        <f>electric_data!D44</f>
        <v>0</v>
      </c>
      <c r="BD13" s="50">
        <f>electric_data!E44</f>
        <v>0</v>
      </c>
      <c r="BE13" s="60">
        <f>electric_data!F44</f>
        <v>0</v>
      </c>
      <c r="BF13" s="50">
        <f>electric_data!G44</f>
        <v>0</v>
      </c>
      <c r="BG13" s="60">
        <f>electric_data!H44</f>
        <v>0</v>
      </c>
      <c r="BH13" s="50">
        <f>electric_data!I44</f>
        <v>0</v>
      </c>
      <c r="BI13" s="60">
        <f>electric_data!J44</f>
        <v>0</v>
      </c>
      <c r="BJ13" s="50">
        <f>electric_data!K44</f>
        <v>0</v>
      </c>
      <c r="BK13" s="60">
        <f>electric_data!L44</f>
        <v>0</v>
      </c>
      <c r="BL13" s="50">
        <f>electric_data!M44</f>
        <v>0</v>
      </c>
      <c r="BM13" s="60">
        <f>electric_data!N44</f>
        <v>0</v>
      </c>
      <c r="BN13" s="50">
        <f>electric_data!O44</f>
        <v>0</v>
      </c>
      <c r="BO13" s="60">
        <f>electric_data!P44</f>
        <v>0</v>
      </c>
      <c r="BP13" s="50">
        <f>electric_data!Q44</f>
        <v>0</v>
      </c>
      <c r="BQ13" s="61">
        <f>electric_data!R44</f>
        <v>0</v>
      </c>
      <c r="BR13" s="60">
        <f>electric_data!B56</f>
        <v>0</v>
      </c>
      <c r="BS13" s="50">
        <f>electric_data!C56</f>
        <v>0</v>
      </c>
      <c r="BT13" s="60">
        <f>electric_data!D56</f>
        <v>0</v>
      </c>
      <c r="BU13" s="50">
        <f>electric_data!E56</f>
        <v>0</v>
      </c>
      <c r="BV13" s="60">
        <f>electric_data!F56</f>
        <v>0</v>
      </c>
      <c r="BW13" s="50">
        <f>electric_data!G56</f>
        <v>0</v>
      </c>
      <c r="BX13" s="60">
        <f>electric_data!H56</f>
        <v>0</v>
      </c>
      <c r="BY13" s="50">
        <f>electric_data!I56</f>
        <v>0</v>
      </c>
      <c r="BZ13" s="60">
        <f>electric_data!J56</f>
        <v>0</v>
      </c>
      <c r="CA13" s="50">
        <f>electric_data!K56</f>
        <v>0</v>
      </c>
      <c r="CB13" s="60">
        <f>electric_data!L56</f>
        <v>0</v>
      </c>
      <c r="CC13" s="50">
        <f>electric_data!M56</f>
        <v>0</v>
      </c>
      <c r="CD13" s="60">
        <f>electric_data!N56</f>
        <v>0</v>
      </c>
      <c r="CE13" s="50">
        <f>electric_data!O56</f>
        <v>0</v>
      </c>
      <c r="CF13" s="60">
        <f>electric_data!P56</f>
        <v>0</v>
      </c>
      <c r="CG13" s="50">
        <f>electric_data!Q56</f>
        <v>0</v>
      </c>
      <c r="CH13" s="61">
        <f>electric_data!R56</f>
        <v>0</v>
      </c>
      <c r="CI13" s="60">
        <f>electric_data!B68</f>
        <v>0</v>
      </c>
      <c r="CJ13" s="50">
        <f>electric_data!C68</f>
        <v>0</v>
      </c>
      <c r="CK13" s="60">
        <f>electric_data!D68</f>
        <v>0</v>
      </c>
      <c r="CL13" s="50">
        <f>electric_data!E68</f>
        <v>0</v>
      </c>
      <c r="CM13" s="60">
        <f>electric_data!F68</f>
        <v>0</v>
      </c>
      <c r="CN13" s="50">
        <f>electric_data!G68</f>
        <v>0</v>
      </c>
      <c r="CO13" s="60">
        <f>electric_data!H68</f>
        <v>0</v>
      </c>
      <c r="CP13" s="50">
        <f>electric_data!I68</f>
        <v>0</v>
      </c>
      <c r="CQ13" s="60">
        <f>electric_data!J68</f>
        <v>0</v>
      </c>
      <c r="CR13" s="50">
        <f>electric_data!K68</f>
        <v>0</v>
      </c>
      <c r="CS13" s="60">
        <f>electric_data!L68</f>
        <v>0</v>
      </c>
      <c r="CT13" s="50">
        <f>electric_data!M68</f>
        <v>0</v>
      </c>
      <c r="CU13" s="60">
        <f>electric_data!N68</f>
        <v>0</v>
      </c>
      <c r="CV13" s="50">
        <f>electric_data!O68</f>
        <v>0</v>
      </c>
      <c r="CW13" s="60">
        <f>electric_data!P68</f>
        <v>0</v>
      </c>
      <c r="CX13" s="50">
        <f>electric_data!Q68</f>
        <v>0</v>
      </c>
      <c r="CY13" s="61">
        <f>electric_data!R68</f>
        <v>0</v>
      </c>
      <c r="CZ13" s="60">
        <f>electric_data!B80</f>
        <v>0</v>
      </c>
      <c r="DA13" s="50">
        <f>electric_data!C80</f>
        <v>0</v>
      </c>
      <c r="DB13" s="60">
        <f>electric_data!D80</f>
        <v>0</v>
      </c>
      <c r="DC13" s="50">
        <f>electric_data!E80</f>
        <v>0</v>
      </c>
      <c r="DD13" s="60">
        <f>electric_data!F80</f>
        <v>0</v>
      </c>
      <c r="DE13" s="50">
        <f>electric_data!G80</f>
        <v>0</v>
      </c>
      <c r="DF13" s="60">
        <f>electric_data!H80</f>
        <v>0</v>
      </c>
      <c r="DG13" s="50">
        <f>electric_data!I80</f>
        <v>0</v>
      </c>
      <c r="DH13" s="60">
        <f>electric_data!J80</f>
        <v>0</v>
      </c>
      <c r="DI13" s="50">
        <f>electric_data!K80</f>
        <v>0</v>
      </c>
      <c r="DJ13" s="60">
        <f>electric_data!L80</f>
        <v>0</v>
      </c>
      <c r="DK13" s="50">
        <f>electric_data!M80</f>
        <v>0</v>
      </c>
      <c r="DL13" s="60">
        <f>electric_data!N80</f>
        <v>0</v>
      </c>
      <c r="DM13" s="50">
        <f>electric_data!O80</f>
        <v>0</v>
      </c>
      <c r="DN13" s="60">
        <f>electric_data!P80</f>
        <v>0</v>
      </c>
      <c r="DO13" s="50">
        <f>electric_data!Q80</f>
        <v>0</v>
      </c>
      <c r="DP13" s="61">
        <f>electric_data!R80</f>
        <v>0</v>
      </c>
      <c r="DQ13" s="60">
        <f>electric_data!B92</f>
        <v>0</v>
      </c>
      <c r="DR13" s="50">
        <f>electric_data!C92</f>
        <v>0</v>
      </c>
      <c r="DS13" s="60">
        <f>electric_data!D92</f>
        <v>0</v>
      </c>
      <c r="DT13" s="50">
        <f>electric_data!E92</f>
        <v>0</v>
      </c>
      <c r="DU13" s="60">
        <f>electric_data!F92</f>
        <v>0</v>
      </c>
      <c r="DV13" s="50">
        <f>electric_data!G92</f>
        <v>0</v>
      </c>
      <c r="DW13" s="60">
        <f>electric_data!H92</f>
        <v>0</v>
      </c>
      <c r="DX13" s="50">
        <f>electric_data!I92</f>
        <v>0</v>
      </c>
      <c r="DY13" s="60">
        <f>electric_data!J92</f>
        <v>0</v>
      </c>
      <c r="DZ13" s="50">
        <f>electric_data!K92</f>
        <v>0</v>
      </c>
      <c r="EA13" s="60">
        <f>electric_data!L92</f>
        <v>0</v>
      </c>
      <c r="EB13" s="50">
        <f>electric_data!M92</f>
        <v>0</v>
      </c>
      <c r="EC13" s="60">
        <f>electric_data!N92</f>
        <v>0</v>
      </c>
      <c r="ED13" s="50">
        <f>electric_data!O92</f>
        <v>0</v>
      </c>
      <c r="EE13" s="60">
        <f>electric_data!P92</f>
        <v>0</v>
      </c>
      <c r="EF13" s="50">
        <f>electric_data!Q92</f>
        <v>0</v>
      </c>
      <c r="EG13" s="61">
        <f>electric_data!R92</f>
        <v>0</v>
      </c>
      <c r="EH13" s="60">
        <f>electric_data!B104</f>
        <v>0</v>
      </c>
      <c r="EI13" s="50">
        <f>electric_data!C104</f>
        <v>0</v>
      </c>
      <c r="EJ13" s="60">
        <f>electric_data!D104</f>
        <v>0</v>
      </c>
      <c r="EK13" s="50">
        <f>electric_data!E104</f>
        <v>0</v>
      </c>
      <c r="EL13" s="60">
        <f>electric_data!F104</f>
        <v>0</v>
      </c>
      <c r="EM13" s="50">
        <f>electric_data!G104</f>
        <v>0</v>
      </c>
      <c r="EN13" s="60">
        <f>electric_data!H104</f>
        <v>0</v>
      </c>
      <c r="EO13" s="50">
        <f>electric_data!I104</f>
        <v>0</v>
      </c>
      <c r="EP13" s="60">
        <f>electric_data!J104</f>
        <v>0</v>
      </c>
      <c r="EQ13" s="50">
        <f>electric_data!K104</f>
        <v>0</v>
      </c>
      <c r="ER13" s="60">
        <f>electric_data!L104</f>
        <v>0</v>
      </c>
      <c r="ES13" s="50">
        <f>electric_data!M104</f>
        <v>0</v>
      </c>
      <c r="ET13" s="60">
        <f>electric_data!N104</f>
        <v>0</v>
      </c>
      <c r="EU13" s="50">
        <f>electric_data!O104</f>
        <v>0</v>
      </c>
      <c r="EV13" s="60">
        <f>electric_data!P104</f>
        <v>0</v>
      </c>
      <c r="EW13" s="50">
        <f>electric_data!Q104</f>
        <v>0</v>
      </c>
      <c r="EX13" s="61">
        <f>electric_data!R104</f>
        <v>0</v>
      </c>
      <c r="EY13" s="60">
        <f>electric_data!B116</f>
        <v>0</v>
      </c>
      <c r="EZ13" s="50">
        <f>electric_data!C116</f>
        <v>0</v>
      </c>
      <c r="FA13" s="60">
        <f>electric_data!D116</f>
        <v>0</v>
      </c>
      <c r="FB13" s="50">
        <f>electric_data!E116</f>
        <v>0</v>
      </c>
      <c r="FC13" s="60">
        <f>electric_data!F116</f>
        <v>0</v>
      </c>
      <c r="FD13" s="50">
        <f>electric_data!G116</f>
        <v>0</v>
      </c>
      <c r="FE13" s="60">
        <f>electric_data!H116</f>
        <v>0</v>
      </c>
      <c r="FF13" s="50">
        <f>electric_data!I116</f>
        <v>0</v>
      </c>
      <c r="FG13" s="60">
        <f>electric_data!J116</f>
        <v>0</v>
      </c>
      <c r="FH13" s="50">
        <f>electric_data!K116</f>
        <v>0</v>
      </c>
      <c r="FI13" s="60">
        <f>electric_data!L116</f>
        <v>0</v>
      </c>
      <c r="FJ13" s="50">
        <f>electric_data!M116</f>
        <v>0</v>
      </c>
      <c r="FK13" s="60">
        <f>electric_data!N116</f>
        <v>0</v>
      </c>
      <c r="FL13" s="50">
        <f>electric_data!O116</f>
        <v>0</v>
      </c>
      <c r="FM13" s="60">
        <f>electric_data!P116</f>
        <v>0</v>
      </c>
      <c r="FN13" s="50">
        <f>electric_data!Q116</f>
        <v>0</v>
      </c>
      <c r="FO13" s="61">
        <f>electric_data!R116</f>
        <v>0</v>
      </c>
      <c r="FP13" s="60">
        <f>electric_data!B128</f>
        <v>0</v>
      </c>
      <c r="FQ13" s="50">
        <f>electric_data!C128</f>
        <v>0</v>
      </c>
      <c r="FR13" s="60">
        <f>electric_data!D128</f>
        <v>0</v>
      </c>
      <c r="FS13" s="50">
        <f>electric_data!E128</f>
        <v>0</v>
      </c>
      <c r="FT13" s="60">
        <f>electric_data!F128</f>
        <v>0</v>
      </c>
      <c r="FU13" s="50">
        <f>electric_data!G128</f>
        <v>0</v>
      </c>
      <c r="FV13" s="60">
        <f>electric_data!H128</f>
        <v>0</v>
      </c>
      <c r="FW13" s="50">
        <f>electric_data!I128</f>
        <v>0</v>
      </c>
      <c r="FX13" s="60">
        <f>electric_data!J128</f>
        <v>0</v>
      </c>
      <c r="FY13" s="50">
        <f>electric_data!K128</f>
        <v>0</v>
      </c>
      <c r="FZ13" s="60">
        <f>electric_data!L128</f>
        <v>0</v>
      </c>
      <c r="GA13" s="50">
        <f>electric_data!M128</f>
        <v>0</v>
      </c>
      <c r="GB13" s="60">
        <f>electric_data!N128</f>
        <v>0</v>
      </c>
      <c r="GC13" s="50">
        <f>electric_data!O128</f>
        <v>0</v>
      </c>
      <c r="GD13" s="60">
        <f>electric_data!P128</f>
        <v>0</v>
      </c>
      <c r="GE13" s="50">
        <f>electric_data!Q128</f>
        <v>0</v>
      </c>
      <c r="GF13" s="61">
        <f>electric_data!R128</f>
        <v>0</v>
      </c>
      <c r="GG13" s="60">
        <f>electric_data!B140</f>
        <v>0</v>
      </c>
      <c r="GH13" s="50">
        <f>electric_data!C140</f>
        <v>0</v>
      </c>
      <c r="GI13" s="60">
        <f>electric_data!D140</f>
        <v>0</v>
      </c>
      <c r="GJ13" s="50">
        <f>electric_data!E140</f>
        <v>0</v>
      </c>
      <c r="GK13" s="60">
        <f>electric_data!F140</f>
        <v>0</v>
      </c>
      <c r="GL13" s="50">
        <f>electric_data!G140</f>
        <v>0</v>
      </c>
      <c r="GM13" s="60">
        <f>electric_data!H140</f>
        <v>0</v>
      </c>
      <c r="GN13" s="50">
        <f>electric_data!I140</f>
        <v>0</v>
      </c>
      <c r="GO13" s="60">
        <f>electric_data!J140</f>
        <v>0</v>
      </c>
      <c r="GP13" s="50">
        <f>electric_data!K140</f>
        <v>0</v>
      </c>
      <c r="GQ13" s="60">
        <f>electric_data!L140</f>
        <v>0</v>
      </c>
      <c r="GR13" s="50">
        <f>electric_data!M140</f>
        <v>0</v>
      </c>
      <c r="GS13" s="60">
        <f>electric_data!N140</f>
        <v>0</v>
      </c>
      <c r="GT13" s="50">
        <f>electric_data!O140</f>
        <v>0</v>
      </c>
      <c r="GU13" s="60">
        <f>electric_data!P140</f>
        <v>0</v>
      </c>
      <c r="GV13" s="50">
        <f>electric_data!Q140</f>
        <v>0</v>
      </c>
      <c r="GW13" s="61">
        <f>electric_data!R140</f>
        <v>0</v>
      </c>
      <c r="GX13" s="60">
        <f>electric_data!B152</f>
        <v>0</v>
      </c>
      <c r="GY13" s="50">
        <f>electric_data!C152</f>
        <v>0</v>
      </c>
      <c r="GZ13" s="60">
        <f>electric_data!D152</f>
        <v>0</v>
      </c>
      <c r="HA13" s="50">
        <f>electric_data!E152</f>
        <v>0</v>
      </c>
      <c r="HB13" s="60">
        <f>electric_data!F152</f>
        <v>0</v>
      </c>
      <c r="HC13" s="50">
        <f>electric_data!G152</f>
        <v>0</v>
      </c>
      <c r="HD13" s="60">
        <f>electric_data!H152</f>
        <v>0</v>
      </c>
      <c r="HE13" s="50">
        <f>electric_data!I152</f>
        <v>0</v>
      </c>
      <c r="HF13" s="60">
        <f>electric_data!J152</f>
        <v>0</v>
      </c>
      <c r="HG13" s="50">
        <f>electric_data!K152</f>
        <v>0</v>
      </c>
      <c r="HH13" s="60">
        <f>electric_data!L152</f>
        <v>0</v>
      </c>
      <c r="HI13" s="50">
        <f>electric_data!M152</f>
        <v>0</v>
      </c>
      <c r="HJ13" s="60">
        <f>electric_data!N152</f>
        <v>0</v>
      </c>
      <c r="HK13" s="50">
        <f>electric_data!O152</f>
        <v>0</v>
      </c>
      <c r="HL13" s="60">
        <f>electric_data!P152</f>
        <v>0</v>
      </c>
      <c r="HM13" s="50">
        <f>electric_data!Q152</f>
        <v>0</v>
      </c>
      <c r="HN13" s="61">
        <f>electric_data!R152</f>
        <v>0</v>
      </c>
      <c r="HO13" s="60">
        <f>electric_data!B164</f>
        <v>0</v>
      </c>
      <c r="HP13" s="50">
        <f>electric_data!C164</f>
        <v>0</v>
      </c>
      <c r="HQ13" s="60">
        <f>electric_data!D164</f>
        <v>0</v>
      </c>
      <c r="HR13" s="50">
        <f>electric_data!E164</f>
        <v>0</v>
      </c>
      <c r="HS13" s="60">
        <f>electric_data!F164</f>
        <v>0</v>
      </c>
      <c r="HT13" s="50">
        <f>electric_data!G164</f>
        <v>0</v>
      </c>
      <c r="HU13" s="60">
        <f>electric_data!H164</f>
        <v>0</v>
      </c>
      <c r="HV13" s="50">
        <f>electric_data!I164</f>
        <v>0</v>
      </c>
      <c r="HW13" s="60">
        <f>electric_data!J164</f>
        <v>0</v>
      </c>
      <c r="HX13" s="50">
        <f>electric_data!K164</f>
        <v>0</v>
      </c>
      <c r="HY13" s="60">
        <f>electric_data!L164</f>
        <v>0</v>
      </c>
      <c r="HZ13" s="50">
        <f>electric_data!M164</f>
        <v>0</v>
      </c>
      <c r="IA13" s="60">
        <f>electric_data!N164</f>
        <v>0</v>
      </c>
      <c r="IB13" s="50">
        <f>electric_data!O164</f>
        <v>0</v>
      </c>
      <c r="IC13" s="60">
        <f>electric_data!P164</f>
        <v>0</v>
      </c>
      <c r="ID13" s="50">
        <f>electric_data!Q164</f>
        <v>0</v>
      </c>
      <c r="IE13" s="61">
        <f>electric_data!R164</f>
        <v>0</v>
      </c>
      <c r="IF13" s="60">
        <f>electric_data!B176</f>
        <v>0</v>
      </c>
      <c r="IG13" s="50">
        <f>electric_data!C176</f>
        <v>0</v>
      </c>
      <c r="IH13" s="60">
        <f>electric_data!D176</f>
        <v>0</v>
      </c>
      <c r="II13" s="50">
        <f>electric_data!E176</f>
        <v>0</v>
      </c>
      <c r="IJ13" s="60">
        <f>electric_data!F174</f>
        <v>0</v>
      </c>
      <c r="IK13" s="50">
        <f>electric_data!G174</f>
        <v>0</v>
      </c>
      <c r="IL13" s="60">
        <f>electric_data!H174</f>
        <v>0</v>
      </c>
      <c r="IM13" s="50">
        <f>electric_data!I174</f>
        <v>0</v>
      </c>
      <c r="IN13" s="60">
        <f>electric_data!J174</f>
        <v>0</v>
      </c>
      <c r="IO13" s="50">
        <f>electric_data!K174</f>
        <v>0</v>
      </c>
      <c r="IP13" s="60">
        <f>electric_data!L174</f>
        <v>0</v>
      </c>
      <c r="IQ13" s="50">
        <f>electric_data!M174</f>
        <v>0</v>
      </c>
      <c r="IR13" s="60">
        <f>electric_data!N174</f>
        <v>0</v>
      </c>
      <c r="IS13" s="50">
        <f>electric_data!O174</f>
        <v>0</v>
      </c>
      <c r="IT13" s="60">
        <f>electric_data!P174</f>
        <v>0</v>
      </c>
      <c r="IU13" s="50">
        <f>electric_data!Q176</f>
        <v>0</v>
      </c>
      <c r="IV13" s="61">
        <f>electric_data!R174</f>
        <v>0</v>
      </c>
    </row>
    <row r="14" spans="1:256" x14ac:dyDescent="0.25">
      <c r="A14" s="16" t="s">
        <v>7</v>
      </c>
      <c r="B14" s="60">
        <f>electric_data!B9</f>
        <v>883.61</v>
      </c>
      <c r="C14" s="50">
        <f>electric_data!C9</f>
        <v>6381</v>
      </c>
      <c r="D14" s="60">
        <f>electric_data!D9</f>
        <v>39.049999999999997</v>
      </c>
      <c r="E14" s="50">
        <f>electric_data!E9</f>
        <v>139</v>
      </c>
      <c r="F14" s="60">
        <f>electric_data!F9</f>
        <v>118.34</v>
      </c>
      <c r="G14" s="50">
        <f>electric_data!G9</f>
        <v>495</v>
      </c>
      <c r="H14" s="60">
        <f>electric_data!H9</f>
        <v>1153.75</v>
      </c>
      <c r="I14" s="50">
        <f>electric_data!I9</f>
        <v>1058</v>
      </c>
      <c r="J14" s="60">
        <f>electric_data!J9</f>
        <v>55.41</v>
      </c>
      <c r="K14" s="50">
        <f>electric_data!K9</f>
        <v>234</v>
      </c>
      <c r="L14" s="60">
        <f>electric_data!L9</f>
        <v>18.04</v>
      </c>
      <c r="M14" s="50">
        <f>electric_data!M9</f>
        <v>17</v>
      </c>
      <c r="N14" s="60">
        <f>electric_data!N9</f>
        <v>478.5</v>
      </c>
      <c r="O14" s="50">
        <f>electric_data!O9</f>
        <v>3041</v>
      </c>
      <c r="P14" s="60">
        <f>electric_data!P9</f>
        <v>2746.7</v>
      </c>
      <c r="Q14" s="50">
        <f>electric_data!Q9</f>
        <v>11365</v>
      </c>
      <c r="R14" s="61">
        <f>electric_data!R9</f>
        <v>0.2416805983282006</v>
      </c>
      <c r="S14" s="60">
        <f>[1]electric_data!B21</f>
        <v>990.13</v>
      </c>
      <c r="T14" s="50">
        <f>[1]electric_data!C21</f>
        <v>6179</v>
      </c>
      <c r="U14" s="60">
        <f>[1]electric_data!D21</f>
        <v>29</v>
      </c>
      <c r="V14" s="50">
        <f>[1]electric_data!E21</f>
        <v>73</v>
      </c>
      <c r="W14" s="60">
        <f>[1]electric_data!F21</f>
        <v>175.6</v>
      </c>
      <c r="X14" s="50">
        <f>[1]electric_data!G21</f>
        <v>422</v>
      </c>
      <c r="Y14" s="60">
        <f>[1]electric_data!H21</f>
        <v>148.94</v>
      </c>
      <c r="Z14" s="50">
        <f>[1]electric_data!I21</f>
        <v>147</v>
      </c>
      <c r="AA14" s="60">
        <f>[1]electric_data!J21</f>
        <v>51.71</v>
      </c>
      <c r="AB14" s="50">
        <f>[1]electric_data!K21</f>
        <v>191</v>
      </c>
      <c r="AC14" s="60">
        <f>[1]electric_data!L21</f>
        <v>24.33</v>
      </c>
      <c r="AD14" s="50">
        <f>[1]electric_data!M21</f>
        <v>49</v>
      </c>
      <c r="AE14" s="60">
        <f>[1]electric_data!N21</f>
        <v>548</v>
      </c>
      <c r="AF14" s="50">
        <f>[1]electric_data!O21</f>
        <v>3020</v>
      </c>
      <c r="AG14" s="60">
        <f>[1]electric_data!P21</f>
        <v>1967.71</v>
      </c>
      <c r="AH14" s="50">
        <f>[1]electric_data!Q21</f>
        <v>10081</v>
      </c>
      <c r="AI14" s="61">
        <f>[1]electric_data!R21</f>
        <v>0.19518996131336178</v>
      </c>
      <c r="AJ14" s="60">
        <f>electric_data!B33</f>
        <v>0</v>
      </c>
      <c r="AK14" s="50">
        <f>electric_data!C33</f>
        <v>0</v>
      </c>
      <c r="AL14" s="60">
        <f>electric_data!D33</f>
        <v>0</v>
      </c>
      <c r="AM14" s="50">
        <f>electric_data!E33</f>
        <v>0</v>
      </c>
      <c r="AN14" s="60">
        <f>electric_data!F33</f>
        <v>0</v>
      </c>
      <c r="AO14" s="50">
        <f>electric_data!G33</f>
        <v>0</v>
      </c>
      <c r="AP14" s="60">
        <f>electric_data!H33</f>
        <v>0</v>
      </c>
      <c r="AQ14" s="50">
        <f>electric_data!I33</f>
        <v>0</v>
      </c>
      <c r="AR14" s="60">
        <f>electric_data!J33</f>
        <v>0</v>
      </c>
      <c r="AS14" s="50">
        <f>electric_data!K33</f>
        <v>0</v>
      </c>
      <c r="AT14" s="60">
        <f>electric_data!L33</f>
        <v>0</v>
      </c>
      <c r="AU14" s="50">
        <f>electric_data!M33</f>
        <v>0</v>
      </c>
      <c r="AV14" s="60">
        <f>electric_data!N33</f>
        <v>0</v>
      </c>
      <c r="AW14" s="50">
        <f>electric_data!O33</f>
        <v>0</v>
      </c>
      <c r="AX14" s="60">
        <f>electric_data!P33</f>
        <v>0</v>
      </c>
      <c r="AY14" s="50">
        <f>electric_data!Q33</f>
        <v>0</v>
      </c>
      <c r="AZ14" s="61">
        <f>electric_data!R33</f>
        <v>0</v>
      </c>
      <c r="BA14" s="60">
        <f>electric_data!B45</f>
        <v>0</v>
      </c>
      <c r="BB14" s="50">
        <f>electric_data!C45</f>
        <v>0</v>
      </c>
      <c r="BC14" s="60">
        <f>electric_data!D45</f>
        <v>0</v>
      </c>
      <c r="BD14" s="50">
        <f>electric_data!E45</f>
        <v>0</v>
      </c>
      <c r="BE14" s="60">
        <f>electric_data!F45</f>
        <v>0</v>
      </c>
      <c r="BF14" s="50">
        <f>electric_data!G45</f>
        <v>0</v>
      </c>
      <c r="BG14" s="60">
        <f>electric_data!H45</f>
        <v>0</v>
      </c>
      <c r="BH14" s="50">
        <f>electric_data!I45</f>
        <v>0</v>
      </c>
      <c r="BI14" s="60">
        <f>electric_data!J45</f>
        <v>0</v>
      </c>
      <c r="BJ14" s="50">
        <f>electric_data!K45</f>
        <v>0</v>
      </c>
      <c r="BK14" s="60">
        <f>electric_data!L45</f>
        <v>0</v>
      </c>
      <c r="BL14" s="50">
        <f>electric_data!M45</f>
        <v>0</v>
      </c>
      <c r="BM14" s="60">
        <f>electric_data!N45</f>
        <v>0</v>
      </c>
      <c r="BN14" s="50">
        <f>electric_data!O45</f>
        <v>0</v>
      </c>
      <c r="BO14" s="60">
        <f>electric_data!P45</f>
        <v>0</v>
      </c>
      <c r="BP14" s="50">
        <f>electric_data!Q45</f>
        <v>0</v>
      </c>
      <c r="BQ14" s="61">
        <f>electric_data!R45</f>
        <v>0</v>
      </c>
      <c r="BR14" s="60">
        <f>electric_data!B57</f>
        <v>0</v>
      </c>
      <c r="BS14" s="50">
        <f>electric_data!C57</f>
        <v>0</v>
      </c>
      <c r="BT14" s="60">
        <f>electric_data!D57</f>
        <v>0</v>
      </c>
      <c r="BU14" s="50">
        <f>electric_data!E57</f>
        <v>0</v>
      </c>
      <c r="BV14" s="60">
        <f>electric_data!F57</f>
        <v>0</v>
      </c>
      <c r="BW14" s="50">
        <f>electric_data!G57</f>
        <v>0</v>
      </c>
      <c r="BX14" s="60">
        <f>electric_data!H57</f>
        <v>0</v>
      </c>
      <c r="BY14" s="50">
        <f>electric_data!I57</f>
        <v>0</v>
      </c>
      <c r="BZ14" s="60">
        <f>electric_data!J57</f>
        <v>0</v>
      </c>
      <c r="CA14" s="50">
        <f>electric_data!K57</f>
        <v>0</v>
      </c>
      <c r="CB14" s="60">
        <f>electric_data!L57</f>
        <v>0</v>
      </c>
      <c r="CC14" s="50">
        <f>electric_data!M57</f>
        <v>0</v>
      </c>
      <c r="CD14" s="60">
        <f>electric_data!N57</f>
        <v>0</v>
      </c>
      <c r="CE14" s="50">
        <f>electric_data!O57</f>
        <v>0</v>
      </c>
      <c r="CF14" s="60">
        <f>electric_data!P57</f>
        <v>0</v>
      </c>
      <c r="CG14" s="50">
        <f>electric_data!Q57</f>
        <v>0</v>
      </c>
      <c r="CH14" s="61">
        <f>electric_data!R57</f>
        <v>0</v>
      </c>
      <c r="CI14" s="60">
        <f>electric_data!B69</f>
        <v>0</v>
      </c>
      <c r="CJ14" s="50">
        <f>electric_data!C69</f>
        <v>0</v>
      </c>
      <c r="CK14" s="60">
        <f>electric_data!D69</f>
        <v>0</v>
      </c>
      <c r="CL14" s="50">
        <f>electric_data!E69</f>
        <v>0</v>
      </c>
      <c r="CM14" s="60">
        <f>electric_data!F69</f>
        <v>0</v>
      </c>
      <c r="CN14" s="50">
        <f>electric_data!G69</f>
        <v>0</v>
      </c>
      <c r="CO14" s="60">
        <f>electric_data!H69</f>
        <v>0</v>
      </c>
      <c r="CP14" s="50">
        <f>electric_data!I69</f>
        <v>0</v>
      </c>
      <c r="CQ14" s="60">
        <f>electric_data!J69</f>
        <v>0</v>
      </c>
      <c r="CR14" s="50">
        <f>electric_data!K69</f>
        <v>0</v>
      </c>
      <c r="CS14" s="60">
        <f>electric_data!L69</f>
        <v>0</v>
      </c>
      <c r="CT14" s="50">
        <f>electric_data!M69</f>
        <v>0</v>
      </c>
      <c r="CU14" s="60">
        <f>electric_data!N69</f>
        <v>0</v>
      </c>
      <c r="CV14" s="50">
        <f>electric_data!O69</f>
        <v>0</v>
      </c>
      <c r="CW14" s="60">
        <f>electric_data!P69</f>
        <v>0</v>
      </c>
      <c r="CX14" s="50">
        <f>electric_data!Q69</f>
        <v>0</v>
      </c>
      <c r="CY14" s="61">
        <f>electric_data!R69</f>
        <v>0</v>
      </c>
      <c r="CZ14" s="60">
        <f>electric_data!B81</f>
        <v>0</v>
      </c>
      <c r="DA14" s="50">
        <f>electric_data!C81</f>
        <v>0</v>
      </c>
      <c r="DB14" s="60">
        <f>electric_data!D81</f>
        <v>0</v>
      </c>
      <c r="DC14" s="50">
        <f>electric_data!E81</f>
        <v>0</v>
      </c>
      <c r="DD14" s="60">
        <f>electric_data!F81</f>
        <v>0</v>
      </c>
      <c r="DE14" s="50">
        <f>electric_data!G81</f>
        <v>0</v>
      </c>
      <c r="DF14" s="60">
        <f>electric_data!H81</f>
        <v>0</v>
      </c>
      <c r="DG14" s="50">
        <f>electric_data!I81</f>
        <v>0</v>
      </c>
      <c r="DH14" s="60">
        <f>electric_data!J81</f>
        <v>0</v>
      </c>
      <c r="DI14" s="50">
        <f>electric_data!K81</f>
        <v>0</v>
      </c>
      <c r="DJ14" s="60">
        <f>electric_data!L81</f>
        <v>0</v>
      </c>
      <c r="DK14" s="50">
        <f>electric_data!M81</f>
        <v>0</v>
      </c>
      <c r="DL14" s="60">
        <f>electric_data!N81</f>
        <v>0</v>
      </c>
      <c r="DM14" s="50">
        <f>electric_data!O81</f>
        <v>0</v>
      </c>
      <c r="DN14" s="60">
        <f>electric_data!P81</f>
        <v>0</v>
      </c>
      <c r="DO14" s="50">
        <f>electric_data!Q81</f>
        <v>0</v>
      </c>
      <c r="DP14" s="61">
        <f>electric_data!R81</f>
        <v>0</v>
      </c>
      <c r="DQ14" s="60">
        <f>electric_data!B93</f>
        <v>0</v>
      </c>
      <c r="DR14" s="50">
        <f>electric_data!C93</f>
        <v>0</v>
      </c>
      <c r="DS14" s="60">
        <f>electric_data!D93</f>
        <v>0</v>
      </c>
      <c r="DT14" s="50">
        <f>electric_data!E93</f>
        <v>0</v>
      </c>
      <c r="DU14" s="60">
        <f>electric_data!F93</f>
        <v>0</v>
      </c>
      <c r="DV14" s="50">
        <f>electric_data!G93</f>
        <v>0</v>
      </c>
      <c r="DW14" s="60">
        <f>electric_data!H93</f>
        <v>0</v>
      </c>
      <c r="DX14" s="50">
        <f>electric_data!I93</f>
        <v>0</v>
      </c>
      <c r="DY14" s="60">
        <f>electric_data!J93</f>
        <v>0</v>
      </c>
      <c r="DZ14" s="50">
        <f>electric_data!K93</f>
        <v>0</v>
      </c>
      <c r="EA14" s="60">
        <f>electric_data!L93</f>
        <v>0</v>
      </c>
      <c r="EB14" s="50">
        <f>electric_data!M93</f>
        <v>0</v>
      </c>
      <c r="EC14" s="60">
        <f>electric_data!N93</f>
        <v>0</v>
      </c>
      <c r="ED14" s="50">
        <f>electric_data!O93</f>
        <v>0</v>
      </c>
      <c r="EE14" s="60">
        <f>electric_data!P93</f>
        <v>0</v>
      </c>
      <c r="EF14" s="50">
        <f>electric_data!Q93</f>
        <v>0</v>
      </c>
      <c r="EG14" s="61">
        <f>electric_data!R93</f>
        <v>0</v>
      </c>
      <c r="EH14" s="60">
        <f>electric_data!B105</f>
        <v>0</v>
      </c>
      <c r="EI14" s="50">
        <f>electric_data!C105</f>
        <v>0</v>
      </c>
      <c r="EJ14" s="60">
        <f>electric_data!D105</f>
        <v>0</v>
      </c>
      <c r="EK14" s="50">
        <f>electric_data!E105</f>
        <v>0</v>
      </c>
      <c r="EL14" s="60">
        <f>electric_data!F105</f>
        <v>0</v>
      </c>
      <c r="EM14" s="50">
        <f>electric_data!G105</f>
        <v>0</v>
      </c>
      <c r="EN14" s="60">
        <f>electric_data!H105</f>
        <v>0</v>
      </c>
      <c r="EO14" s="50">
        <f>electric_data!I105</f>
        <v>0</v>
      </c>
      <c r="EP14" s="60">
        <f>electric_data!J105</f>
        <v>0</v>
      </c>
      <c r="EQ14" s="50">
        <f>electric_data!K105</f>
        <v>0</v>
      </c>
      <c r="ER14" s="60">
        <f>electric_data!L105</f>
        <v>0</v>
      </c>
      <c r="ES14" s="50">
        <f>electric_data!M105</f>
        <v>0</v>
      </c>
      <c r="ET14" s="60">
        <f>electric_data!N105</f>
        <v>0</v>
      </c>
      <c r="EU14" s="50">
        <f>electric_data!O105</f>
        <v>0</v>
      </c>
      <c r="EV14" s="60">
        <f>electric_data!P105</f>
        <v>0</v>
      </c>
      <c r="EW14" s="50">
        <f>electric_data!Q105</f>
        <v>0</v>
      </c>
      <c r="EX14" s="61">
        <f>electric_data!R105</f>
        <v>0</v>
      </c>
      <c r="EY14" s="60">
        <f>electric_data!B117</f>
        <v>0</v>
      </c>
      <c r="EZ14" s="50">
        <f>electric_data!C117</f>
        <v>0</v>
      </c>
      <c r="FA14" s="60">
        <f>electric_data!D117</f>
        <v>0</v>
      </c>
      <c r="FB14" s="50">
        <f>electric_data!E117</f>
        <v>0</v>
      </c>
      <c r="FC14" s="60">
        <f>electric_data!F117</f>
        <v>0</v>
      </c>
      <c r="FD14" s="50">
        <f>electric_data!G117</f>
        <v>0</v>
      </c>
      <c r="FE14" s="60">
        <f>electric_data!H117</f>
        <v>0</v>
      </c>
      <c r="FF14" s="50">
        <f>electric_data!I117</f>
        <v>0</v>
      </c>
      <c r="FG14" s="60">
        <f>electric_data!J117</f>
        <v>0</v>
      </c>
      <c r="FH14" s="50">
        <f>electric_data!K117</f>
        <v>0</v>
      </c>
      <c r="FI14" s="60">
        <f>electric_data!L117</f>
        <v>0</v>
      </c>
      <c r="FJ14" s="50">
        <f>electric_data!M117</f>
        <v>0</v>
      </c>
      <c r="FK14" s="60">
        <f>electric_data!N117</f>
        <v>0</v>
      </c>
      <c r="FL14" s="50">
        <f>electric_data!O117</f>
        <v>0</v>
      </c>
      <c r="FM14" s="60">
        <f>electric_data!P117</f>
        <v>0</v>
      </c>
      <c r="FN14" s="50">
        <f>electric_data!Q117</f>
        <v>0</v>
      </c>
      <c r="FO14" s="61">
        <f>electric_data!R117</f>
        <v>0</v>
      </c>
      <c r="FP14" s="60">
        <f>electric_data!B129</f>
        <v>0</v>
      </c>
      <c r="FQ14" s="50">
        <f>electric_data!C129</f>
        <v>0</v>
      </c>
      <c r="FR14" s="60">
        <f>electric_data!D129</f>
        <v>0</v>
      </c>
      <c r="FS14" s="50">
        <f>electric_data!E129</f>
        <v>0</v>
      </c>
      <c r="FT14" s="60">
        <f>electric_data!F129</f>
        <v>0</v>
      </c>
      <c r="FU14" s="50">
        <f>electric_data!G129</f>
        <v>0</v>
      </c>
      <c r="FV14" s="60">
        <f>electric_data!H129</f>
        <v>0</v>
      </c>
      <c r="FW14" s="50">
        <f>electric_data!I129</f>
        <v>0</v>
      </c>
      <c r="FX14" s="60">
        <f>electric_data!J129</f>
        <v>0</v>
      </c>
      <c r="FY14" s="50">
        <f>electric_data!K129</f>
        <v>0</v>
      </c>
      <c r="FZ14" s="60">
        <f>electric_data!L129</f>
        <v>0</v>
      </c>
      <c r="GA14" s="50">
        <f>electric_data!M129</f>
        <v>0</v>
      </c>
      <c r="GB14" s="60">
        <f>electric_data!N129</f>
        <v>0</v>
      </c>
      <c r="GC14" s="50">
        <f>electric_data!O129</f>
        <v>0</v>
      </c>
      <c r="GD14" s="60">
        <f>electric_data!P129</f>
        <v>0</v>
      </c>
      <c r="GE14" s="50">
        <f>electric_data!Q129</f>
        <v>0</v>
      </c>
      <c r="GF14" s="61">
        <f>electric_data!R129</f>
        <v>0</v>
      </c>
      <c r="GG14" s="60">
        <f>electric_data!B141</f>
        <v>0</v>
      </c>
      <c r="GH14" s="50">
        <f>electric_data!C141</f>
        <v>0</v>
      </c>
      <c r="GI14" s="60">
        <f>electric_data!D141</f>
        <v>0</v>
      </c>
      <c r="GJ14" s="50">
        <f>electric_data!E141</f>
        <v>0</v>
      </c>
      <c r="GK14" s="60">
        <f>electric_data!F141</f>
        <v>0</v>
      </c>
      <c r="GL14" s="50">
        <f>electric_data!G141</f>
        <v>0</v>
      </c>
      <c r="GM14" s="60">
        <f>electric_data!H141</f>
        <v>0</v>
      </c>
      <c r="GN14" s="50">
        <f>electric_data!I141</f>
        <v>0</v>
      </c>
      <c r="GO14" s="60">
        <f>electric_data!J141</f>
        <v>0</v>
      </c>
      <c r="GP14" s="50">
        <f>electric_data!K141</f>
        <v>0</v>
      </c>
      <c r="GQ14" s="60">
        <f>electric_data!L141</f>
        <v>0</v>
      </c>
      <c r="GR14" s="50">
        <f>electric_data!M141</f>
        <v>0</v>
      </c>
      <c r="GS14" s="60">
        <f>electric_data!N141</f>
        <v>0</v>
      </c>
      <c r="GT14" s="50">
        <f>electric_data!O141</f>
        <v>0</v>
      </c>
      <c r="GU14" s="60">
        <f>electric_data!P141</f>
        <v>0</v>
      </c>
      <c r="GV14" s="50">
        <f>electric_data!Q141</f>
        <v>0</v>
      </c>
      <c r="GW14" s="61">
        <f>electric_data!R141</f>
        <v>0</v>
      </c>
      <c r="GX14" s="60">
        <f>electric_data!B153</f>
        <v>0</v>
      </c>
      <c r="GY14" s="50">
        <f>electric_data!C153</f>
        <v>0</v>
      </c>
      <c r="GZ14" s="60">
        <f>electric_data!D153</f>
        <v>0</v>
      </c>
      <c r="HA14" s="50">
        <f>electric_data!E153</f>
        <v>0</v>
      </c>
      <c r="HB14" s="60">
        <f>electric_data!F153</f>
        <v>0</v>
      </c>
      <c r="HC14" s="50">
        <f>electric_data!G153</f>
        <v>0</v>
      </c>
      <c r="HD14" s="60">
        <f>electric_data!H153</f>
        <v>0</v>
      </c>
      <c r="HE14" s="50">
        <f>electric_data!I153</f>
        <v>0</v>
      </c>
      <c r="HF14" s="60">
        <f>electric_data!J153</f>
        <v>0</v>
      </c>
      <c r="HG14" s="50">
        <f>electric_data!K153</f>
        <v>0</v>
      </c>
      <c r="HH14" s="60">
        <f>electric_data!L153</f>
        <v>0</v>
      </c>
      <c r="HI14" s="50">
        <f>electric_data!M153</f>
        <v>0</v>
      </c>
      <c r="HJ14" s="60">
        <f>electric_data!N153</f>
        <v>0</v>
      </c>
      <c r="HK14" s="50">
        <f>electric_data!O153</f>
        <v>0</v>
      </c>
      <c r="HL14" s="60">
        <f>electric_data!P153</f>
        <v>0</v>
      </c>
      <c r="HM14" s="50">
        <f>electric_data!Q153</f>
        <v>0</v>
      </c>
      <c r="HN14" s="61">
        <f>electric_data!R153</f>
        <v>0</v>
      </c>
      <c r="HO14" s="60">
        <f>electric_data!B165</f>
        <v>0</v>
      </c>
      <c r="HP14" s="50">
        <f>electric_data!C165</f>
        <v>0</v>
      </c>
      <c r="HQ14" s="60">
        <f>electric_data!D165</f>
        <v>0</v>
      </c>
      <c r="HR14" s="50">
        <f>electric_data!E165</f>
        <v>0</v>
      </c>
      <c r="HS14" s="60">
        <f>electric_data!F165</f>
        <v>0</v>
      </c>
      <c r="HT14" s="50">
        <f>electric_data!G165</f>
        <v>0</v>
      </c>
      <c r="HU14" s="60">
        <f>electric_data!H165</f>
        <v>0</v>
      </c>
      <c r="HV14" s="50">
        <f>electric_data!I165</f>
        <v>0</v>
      </c>
      <c r="HW14" s="60">
        <f>electric_data!J165</f>
        <v>0</v>
      </c>
      <c r="HX14" s="50">
        <f>electric_data!K165</f>
        <v>0</v>
      </c>
      <c r="HY14" s="60">
        <f>electric_data!L165</f>
        <v>0</v>
      </c>
      <c r="HZ14" s="50">
        <f>electric_data!M165</f>
        <v>0</v>
      </c>
      <c r="IA14" s="60">
        <f>electric_data!N165</f>
        <v>0</v>
      </c>
      <c r="IB14" s="50">
        <f>electric_data!O165</f>
        <v>0</v>
      </c>
      <c r="IC14" s="60">
        <f>electric_data!P165</f>
        <v>0</v>
      </c>
      <c r="ID14" s="50">
        <f>electric_data!Q165</f>
        <v>0</v>
      </c>
      <c r="IE14" s="61">
        <f>electric_data!R165</f>
        <v>0</v>
      </c>
      <c r="IF14" s="60">
        <f>electric_data!B177</f>
        <v>0</v>
      </c>
      <c r="IG14" s="50">
        <f>electric_data!C177</f>
        <v>0</v>
      </c>
      <c r="IH14" s="60">
        <f>electric_data!D177</f>
        <v>0</v>
      </c>
      <c r="II14" s="50">
        <f>electric_data!E177</f>
        <v>0</v>
      </c>
      <c r="IJ14" s="60">
        <f>electric_data!F175</f>
        <v>0</v>
      </c>
      <c r="IK14" s="50">
        <f>electric_data!G175</f>
        <v>0</v>
      </c>
      <c r="IL14" s="60">
        <f>electric_data!H175</f>
        <v>0</v>
      </c>
      <c r="IM14" s="50">
        <f>electric_data!I175</f>
        <v>0</v>
      </c>
      <c r="IN14" s="60">
        <f>electric_data!J175</f>
        <v>0</v>
      </c>
      <c r="IO14" s="50">
        <f>electric_data!K175</f>
        <v>0</v>
      </c>
      <c r="IP14" s="60">
        <f>electric_data!L175</f>
        <v>0</v>
      </c>
      <c r="IQ14" s="50">
        <f>electric_data!M175</f>
        <v>0</v>
      </c>
      <c r="IR14" s="60">
        <f>electric_data!N175</f>
        <v>0</v>
      </c>
      <c r="IS14" s="50">
        <f>electric_data!O175</f>
        <v>0</v>
      </c>
      <c r="IT14" s="60">
        <f>electric_data!P175</f>
        <v>0</v>
      </c>
      <c r="IU14" s="50">
        <f>electric_data!Q177</f>
        <v>0</v>
      </c>
      <c r="IV14" s="61">
        <f>electric_data!R175</f>
        <v>0</v>
      </c>
    </row>
    <row r="15" spans="1:256" x14ac:dyDescent="0.25">
      <c r="A15" s="16" t="s">
        <v>8</v>
      </c>
      <c r="B15" s="60">
        <f>electric_data!B10</f>
        <v>966.97</v>
      </c>
      <c r="C15" s="50">
        <f>electric_data!C10</f>
        <v>7612</v>
      </c>
      <c r="D15" s="60">
        <f>electric_data!D10</f>
        <v>43.49</v>
      </c>
      <c r="E15" s="50">
        <f>electric_data!E10</f>
        <v>167</v>
      </c>
      <c r="F15" s="60">
        <f>electric_data!F10</f>
        <v>103.25</v>
      </c>
      <c r="G15" s="50">
        <f>electric_data!G10</f>
        <v>526</v>
      </c>
      <c r="H15" s="60">
        <f>electric_data!H10</f>
        <v>196.2</v>
      </c>
      <c r="I15" s="50">
        <f>electric_data!I10</f>
        <v>2681</v>
      </c>
      <c r="J15" s="60">
        <f>electric_data!J10</f>
        <v>61.13</v>
      </c>
      <c r="K15" s="50">
        <f>electric_data!K10</f>
        <v>270</v>
      </c>
      <c r="L15" s="60">
        <f>electric_data!L10</f>
        <v>17.79</v>
      </c>
      <c r="M15" s="50">
        <f>electric_data!M10</f>
        <v>17</v>
      </c>
      <c r="N15" s="60">
        <f>electric_data!N10</f>
        <v>518.66</v>
      </c>
      <c r="O15" s="50">
        <f>electric_data!O10</f>
        <v>3730</v>
      </c>
      <c r="P15" s="60">
        <f>electric_data!P10</f>
        <v>1907.4900000000002</v>
      </c>
      <c r="Q15" s="50">
        <f>electric_data!Q10</f>
        <v>15003</v>
      </c>
      <c r="R15" s="61">
        <f>electric_data!R10</f>
        <v>0.12714057188562289</v>
      </c>
      <c r="S15" s="60">
        <v>886.91</v>
      </c>
      <c r="T15" s="50">
        <v>5257</v>
      </c>
      <c r="U15" s="60">
        <v>32.630000000000003</v>
      </c>
      <c r="V15" s="50">
        <v>92</v>
      </c>
      <c r="W15" s="60">
        <v>152.87</v>
      </c>
      <c r="X15" s="50">
        <v>347</v>
      </c>
      <c r="Y15" s="60">
        <v>481.09</v>
      </c>
      <c r="Z15" s="50">
        <v>2228</v>
      </c>
      <c r="AA15" s="60">
        <v>51.71</v>
      </c>
      <c r="AB15" s="50">
        <v>191</v>
      </c>
      <c r="AC15" s="60">
        <v>21.45</v>
      </c>
      <c r="AD15" s="50">
        <v>34</v>
      </c>
      <c r="AE15" s="60">
        <v>440.12</v>
      </c>
      <c r="AF15" s="50">
        <v>2566</v>
      </c>
      <c r="AG15" s="60">
        <f>electric_data!P22</f>
        <v>2066.7799999999997</v>
      </c>
      <c r="AH15" s="50">
        <f>electric_data!Q22</f>
        <v>10715</v>
      </c>
      <c r="AI15" s="61">
        <f>electric_data!R22</f>
        <v>0.19288660755949602</v>
      </c>
      <c r="AJ15" s="60">
        <f>electric_data!B34</f>
        <v>0</v>
      </c>
      <c r="AK15" s="50">
        <f>electric_data!C34</f>
        <v>0</v>
      </c>
      <c r="AL15" s="60">
        <f>electric_data!D34</f>
        <v>0</v>
      </c>
      <c r="AM15" s="50">
        <f>electric_data!E34</f>
        <v>0</v>
      </c>
      <c r="AN15" s="60">
        <f>electric_data!F34</f>
        <v>0</v>
      </c>
      <c r="AO15" s="50">
        <f>electric_data!G34</f>
        <v>0</v>
      </c>
      <c r="AP15" s="60">
        <f>electric_data!H34</f>
        <v>0</v>
      </c>
      <c r="AQ15" s="50">
        <f>electric_data!I34</f>
        <v>0</v>
      </c>
      <c r="AR15" s="60">
        <f>electric_data!J34</f>
        <v>0</v>
      </c>
      <c r="AS15" s="50">
        <f>electric_data!K34</f>
        <v>0</v>
      </c>
      <c r="AT15" s="60">
        <f>electric_data!L34</f>
        <v>0</v>
      </c>
      <c r="AU15" s="50">
        <f>electric_data!M34</f>
        <v>0</v>
      </c>
      <c r="AV15" s="60">
        <f>electric_data!N34</f>
        <v>0</v>
      </c>
      <c r="AW15" s="50">
        <f>electric_data!O34</f>
        <v>0</v>
      </c>
      <c r="AX15" s="60">
        <f>electric_data!P34</f>
        <v>0</v>
      </c>
      <c r="AY15" s="50">
        <f>electric_data!Q34</f>
        <v>0</v>
      </c>
      <c r="AZ15" s="61">
        <f>electric_data!R34</f>
        <v>0</v>
      </c>
      <c r="BA15" s="60">
        <f>electric_data!B46</f>
        <v>0</v>
      </c>
      <c r="BB15" s="50">
        <f>electric_data!C46</f>
        <v>0</v>
      </c>
      <c r="BC15" s="60">
        <f>electric_data!D46</f>
        <v>0</v>
      </c>
      <c r="BD15" s="50">
        <f>electric_data!E46</f>
        <v>0</v>
      </c>
      <c r="BE15" s="60">
        <f>electric_data!F46</f>
        <v>0</v>
      </c>
      <c r="BF15" s="50">
        <f>electric_data!G46</f>
        <v>0</v>
      </c>
      <c r="BG15" s="60">
        <f>electric_data!H46</f>
        <v>0</v>
      </c>
      <c r="BH15" s="50">
        <f>electric_data!I46</f>
        <v>0</v>
      </c>
      <c r="BI15" s="60">
        <f>electric_data!J46</f>
        <v>0</v>
      </c>
      <c r="BJ15" s="50">
        <f>electric_data!K46</f>
        <v>0</v>
      </c>
      <c r="BK15" s="60">
        <f>electric_data!L46</f>
        <v>0</v>
      </c>
      <c r="BL15" s="50">
        <f>electric_data!M46</f>
        <v>0</v>
      </c>
      <c r="BM15" s="60">
        <f>electric_data!N46</f>
        <v>0</v>
      </c>
      <c r="BN15" s="50">
        <f>electric_data!O46</f>
        <v>0</v>
      </c>
      <c r="BO15" s="60">
        <f>electric_data!P46</f>
        <v>0</v>
      </c>
      <c r="BP15" s="50">
        <f>electric_data!Q46</f>
        <v>0</v>
      </c>
      <c r="BQ15" s="61">
        <f>electric_data!R46</f>
        <v>0</v>
      </c>
      <c r="BR15" s="60">
        <f>electric_data!B58</f>
        <v>0</v>
      </c>
      <c r="BS15" s="50">
        <f>electric_data!C58</f>
        <v>0</v>
      </c>
      <c r="BT15" s="60">
        <f>electric_data!D58</f>
        <v>0</v>
      </c>
      <c r="BU15" s="50">
        <f>electric_data!E58</f>
        <v>0</v>
      </c>
      <c r="BV15" s="60">
        <f>electric_data!F58</f>
        <v>0</v>
      </c>
      <c r="BW15" s="50">
        <f>electric_data!G58</f>
        <v>0</v>
      </c>
      <c r="BX15" s="60">
        <f>electric_data!H58</f>
        <v>0</v>
      </c>
      <c r="BY15" s="50">
        <f>electric_data!I58</f>
        <v>0</v>
      </c>
      <c r="BZ15" s="60">
        <f>electric_data!J58</f>
        <v>0</v>
      </c>
      <c r="CA15" s="50">
        <f>electric_data!K58</f>
        <v>0</v>
      </c>
      <c r="CB15" s="60">
        <f>electric_data!L58</f>
        <v>0</v>
      </c>
      <c r="CC15" s="50">
        <f>electric_data!M58</f>
        <v>0</v>
      </c>
      <c r="CD15" s="60">
        <f>electric_data!N58</f>
        <v>0</v>
      </c>
      <c r="CE15" s="50">
        <f>electric_data!O58</f>
        <v>0</v>
      </c>
      <c r="CF15" s="60">
        <f>electric_data!P58</f>
        <v>0</v>
      </c>
      <c r="CG15" s="50">
        <f>electric_data!Q58</f>
        <v>0</v>
      </c>
      <c r="CH15" s="61">
        <f>electric_data!R58</f>
        <v>0</v>
      </c>
      <c r="CI15" s="60">
        <f>electric_data!B70</f>
        <v>0</v>
      </c>
      <c r="CJ15" s="50">
        <f>electric_data!C70</f>
        <v>0</v>
      </c>
      <c r="CK15" s="60">
        <f>electric_data!D70</f>
        <v>0</v>
      </c>
      <c r="CL15" s="50">
        <f>electric_data!E70</f>
        <v>0</v>
      </c>
      <c r="CM15" s="60">
        <f>electric_data!F70</f>
        <v>0</v>
      </c>
      <c r="CN15" s="50">
        <f>electric_data!G70</f>
        <v>0</v>
      </c>
      <c r="CO15" s="60">
        <f>electric_data!H70</f>
        <v>0</v>
      </c>
      <c r="CP15" s="50">
        <f>electric_data!I70</f>
        <v>0</v>
      </c>
      <c r="CQ15" s="60">
        <f>electric_data!J70</f>
        <v>0</v>
      </c>
      <c r="CR15" s="50">
        <f>electric_data!K70</f>
        <v>0</v>
      </c>
      <c r="CS15" s="60">
        <f>electric_data!L70</f>
        <v>0</v>
      </c>
      <c r="CT15" s="50">
        <f>electric_data!M70</f>
        <v>0</v>
      </c>
      <c r="CU15" s="60">
        <f>electric_data!N70</f>
        <v>0</v>
      </c>
      <c r="CV15" s="50">
        <f>electric_data!O70</f>
        <v>0</v>
      </c>
      <c r="CW15" s="60">
        <f>electric_data!P70</f>
        <v>0</v>
      </c>
      <c r="CX15" s="50">
        <f>electric_data!Q70</f>
        <v>0</v>
      </c>
      <c r="CY15" s="61">
        <f>electric_data!R70</f>
        <v>0</v>
      </c>
      <c r="CZ15" s="60">
        <f>electric_data!B82</f>
        <v>0</v>
      </c>
      <c r="DA15" s="50">
        <f>electric_data!C82</f>
        <v>0</v>
      </c>
      <c r="DB15" s="60">
        <f>electric_data!D82</f>
        <v>0</v>
      </c>
      <c r="DC15" s="50">
        <f>electric_data!E82</f>
        <v>0</v>
      </c>
      <c r="DD15" s="60">
        <f>electric_data!F82</f>
        <v>0</v>
      </c>
      <c r="DE15" s="50">
        <f>electric_data!G82</f>
        <v>0</v>
      </c>
      <c r="DF15" s="60">
        <f>electric_data!H82</f>
        <v>0</v>
      </c>
      <c r="DG15" s="50">
        <f>electric_data!I82</f>
        <v>0</v>
      </c>
      <c r="DH15" s="60">
        <f>electric_data!J82</f>
        <v>0</v>
      </c>
      <c r="DI15" s="50">
        <f>electric_data!K82</f>
        <v>0</v>
      </c>
      <c r="DJ15" s="60">
        <f>electric_data!L82</f>
        <v>0</v>
      </c>
      <c r="DK15" s="50">
        <f>electric_data!M82</f>
        <v>0</v>
      </c>
      <c r="DL15" s="60">
        <f>electric_data!N82</f>
        <v>0</v>
      </c>
      <c r="DM15" s="50">
        <f>electric_data!O82</f>
        <v>0</v>
      </c>
      <c r="DN15" s="60">
        <f>electric_data!P82</f>
        <v>0</v>
      </c>
      <c r="DO15" s="50">
        <f>electric_data!Q82</f>
        <v>0</v>
      </c>
      <c r="DP15" s="61">
        <f>electric_data!R82</f>
        <v>0</v>
      </c>
      <c r="DQ15" s="60">
        <f>electric_data!B94</f>
        <v>0</v>
      </c>
      <c r="DR15" s="50">
        <f>electric_data!C94</f>
        <v>0</v>
      </c>
      <c r="DS15" s="60">
        <f>electric_data!D94</f>
        <v>0</v>
      </c>
      <c r="DT15" s="50">
        <f>electric_data!E94</f>
        <v>0</v>
      </c>
      <c r="DU15" s="60">
        <f>electric_data!F94</f>
        <v>0</v>
      </c>
      <c r="DV15" s="50">
        <f>electric_data!G94</f>
        <v>0</v>
      </c>
      <c r="DW15" s="60">
        <f>electric_data!H94</f>
        <v>0</v>
      </c>
      <c r="DX15" s="50">
        <f>electric_data!I94</f>
        <v>0</v>
      </c>
      <c r="DY15" s="60">
        <f>electric_data!J94</f>
        <v>0</v>
      </c>
      <c r="DZ15" s="50">
        <f>electric_data!K94</f>
        <v>0</v>
      </c>
      <c r="EA15" s="60">
        <f>electric_data!L94</f>
        <v>0</v>
      </c>
      <c r="EB15" s="50">
        <f>electric_data!M94</f>
        <v>0</v>
      </c>
      <c r="EC15" s="60">
        <f>electric_data!N94</f>
        <v>0</v>
      </c>
      <c r="ED15" s="50">
        <f>electric_data!O94</f>
        <v>0</v>
      </c>
      <c r="EE15" s="60">
        <f>electric_data!P94</f>
        <v>0</v>
      </c>
      <c r="EF15" s="50">
        <f>electric_data!Q94</f>
        <v>0</v>
      </c>
      <c r="EG15" s="61">
        <f>electric_data!R94</f>
        <v>0</v>
      </c>
      <c r="EH15" s="60">
        <f>electric_data!B106</f>
        <v>0</v>
      </c>
      <c r="EI15" s="50">
        <f>electric_data!C106</f>
        <v>0</v>
      </c>
      <c r="EJ15" s="60">
        <f>electric_data!D106</f>
        <v>0</v>
      </c>
      <c r="EK15" s="50">
        <f>electric_data!E106</f>
        <v>0</v>
      </c>
      <c r="EL15" s="60">
        <f>electric_data!F106</f>
        <v>0</v>
      </c>
      <c r="EM15" s="50">
        <f>electric_data!G106</f>
        <v>0</v>
      </c>
      <c r="EN15" s="60">
        <f>electric_data!H106</f>
        <v>0</v>
      </c>
      <c r="EO15" s="50">
        <f>electric_data!I106</f>
        <v>0</v>
      </c>
      <c r="EP15" s="60">
        <f>electric_data!J106</f>
        <v>0</v>
      </c>
      <c r="EQ15" s="50">
        <f>electric_data!K106</f>
        <v>0</v>
      </c>
      <c r="ER15" s="60">
        <f>electric_data!L106</f>
        <v>0</v>
      </c>
      <c r="ES15" s="50">
        <f>electric_data!M106</f>
        <v>0</v>
      </c>
      <c r="ET15" s="60">
        <f>electric_data!N106</f>
        <v>0</v>
      </c>
      <c r="EU15" s="50">
        <f>electric_data!O106</f>
        <v>0</v>
      </c>
      <c r="EV15" s="60">
        <f>electric_data!P106</f>
        <v>0</v>
      </c>
      <c r="EW15" s="50">
        <f>electric_data!Q106</f>
        <v>0</v>
      </c>
      <c r="EX15" s="61">
        <f>electric_data!R106</f>
        <v>0</v>
      </c>
      <c r="EY15" s="60">
        <f>electric_data!B118</f>
        <v>0</v>
      </c>
      <c r="EZ15" s="50">
        <f>electric_data!C118</f>
        <v>0</v>
      </c>
      <c r="FA15" s="60">
        <f>electric_data!D118</f>
        <v>0</v>
      </c>
      <c r="FB15" s="50">
        <f>electric_data!E118</f>
        <v>0</v>
      </c>
      <c r="FC15" s="60">
        <f>electric_data!F118</f>
        <v>0</v>
      </c>
      <c r="FD15" s="50">
        <f>electric_data!G118</f>
        <v>0</v>
      </c>
      <c r="FE15" s="60">
        <f>electric_data!H118</f>
        <v>0</v>
      </c>
      <c r="FF15" s="50">
        <f>electric_data!I118</f>
        <v>0</v>
      </c>
      <c r="FG15" s="60">
        <f>electric_data!J118</f>
        <v>0</v>
      </c>
      <c r="FH15" s="50">
        <f>electric_data!K118</f>
        <v>0</v>
      </c>
      <c r="FI15" s="60">
        <f>electric_data!L118</f>
        <v>0</v>
      </c>
      <c r="FJ15" s="50">
        <f>electric_data!M118</f>
        <v>0</v>
      </c>
      <c r="FK15" s="60">
        <f>electric_data!N118</f>
        <v>0</v>
      </c>
      <c r="FL15" s="50">
        <f>electric_data!O118</f>
        <v>0</v>
      </c>
      <c r="FM15" s="60">
        <f>electric_data!P118</f>
        <v>0</v>
      </c>
      <c r="FN15" s="50">
        <f>electric_data!Q118</f>
        <v>0</v>
      </c>
      <c r="FO15" s="61">
        <f>electric_data!R118</f>
        <v>0</v>
      </c>
      <c r="FP15" s="60">
        <f>electric_data!B130</f>
        <v>0</v>
      </c>
      <c r="FQ15" s="50">
        <f>electric_data!C130</f>
        <v>0</v>
      </c>
      <c r="FR15" s="60">
        <f>electric_data!D130</f>
        <v>0</v>
      </c>
      <c r="FS15" s="50">
        <f>electric_data!E130</f>
        <v>0</v>
      </c>
      <c r="FT15" s="60">
        <f>electric_data!F130</f>
        <v>0</v>
      </c>
      <c r="FU15" s="50">
        <f>electric_data!G130</f>
        <v>0</v>
      </c>
      <c r="FV15" s="60">
        <f>electric_data!H130</f>
        <v>0</v>
      </c>
      <c r="FW15" s="50">
        <f>electric_data!I130</f>
        <v>0</v>
      </c>
      <c r="FX15" s="60">
        <f>electric_data!J130</f>
        <v>0</v>
      </c>
      <c r="FY15" s="50">
        <f>electric_data!K130</f>
        <v>0</v>
      </c>
      <c r="FZ15" s="60">
        <f>electric_data!L130</f>
        <v>0</v>
      </c>
      <c r="GA15" s="50">
        <f>electric_data!M130</f>
        <v>0</v>
      </c>
      <c r="GB15" s="60">
        <f>electric_data!N130</f>
        <v>0</v>
      </c>
      <c r="GC15" s="50">
        <f>electric_data!O130</f>
        <v>0</v>
      </c>
      <c r="GD15" s="60">
        <f>electric_data!P130</f>
        <v>0</v>
      </c>
      <c r="GE15" s="50">
        <f>electric_data!Q130</f>
        <v>0</v>
      </c>
      <c r="GF15" s="61">
        <f>electric_data!R130</f>
        <v>0</v>
      </c>
      <c r="GG15" s="60">
        <f>electric_data!B142</f>
        <v>0</v>
      </c>
      <c r="GH15" s="50">
        <f>electric_data!C142</f>
        <v>0</v>
      </c>
      <c r="GI15" s="60">
        <f>electric_data!D142</f>
        <v>0</v>
      </c>
      <c r="GJ15" s="50">
        <f>electric_data!E142</f>
        <v>0</v>
      </c>
      <c r="GK15" s="60">
        <f>electric_data!F142</f>
        <v>0</v>
      </c>
      <c r="GL15" s="50">
        <f>electric_data!G142</f>
        <v>0</v>
      </c>
      <c r="GM15" s="60">
        <f>electric_data!H142</f>
        <v>0</v>
      </c>
      <c r="GN15" s="50">
        <f>electric_data!I142</f>
        <v>0</v>
      </c>
      <c r="GO15" s="60">
        <f>electric_data!J142</f>
        <v>0</v>
      </c>
      <c r="GP15" s="50">
        <f>electric_data!K142</f>
        <v>0</v>
      </c>
      <c r="GQ15" s="60">
        <f>electric_data!L142</f>
        <v>0</v>
      </c>
      <c r="GR15" s="50">
        <f>electric_data!M142</f>
        <v>0</v>
      </c>
      <c r="GS15" s="60">
        <f>electric_data!N142</f>
        <v>0</v>
      </c>
      <c r="GT15" s="50">
        <f>electric_data!O142</f>
        <v>0</v>
      </c>
      <c r="GU15" s="60">
        <f>electric_data!P142</f>
        <v>0</v>
      </c>
      <c r="GV15" s="50">
        <f>electric_data!Q142</f>
        <v>0</v>
      </c>
      <c r="GW15" s="61">
        <f>electric_data!R142</f>
        <v>0</v>
      </c>
      <c r="GX15" s="60">
        <f>electric_data!B154</f>
        <v>0</v>
      </c>
      <c r="GY15" s="50">
        <f>electric_data!C154</f>
        <v>0</v>
      </c>
      <c r="GZ15" s="60">
        <f>electric_data!D154</f>
        <v>0</v>
      </c>
      <c r="HA15" s="50">
        <f>electric_data!E154</f>
        <v>0</v>
      </c>
      <c r="HB15" s="60">
        <f>electric_data!F154</f>
        <v>0</v>
      </c>
      <c r="HC15" s="50">
        <f>electric_data!G154</f>
        <v>0</v>
      </c>
      <c r="HD15" s="60">
        <f>electric_data!H154</f>
        <v>0</v>
      </c>
      <c r="HE15" s="50">
        <f>electric_data!I154</f>
        <v>0</v>
      </c>
      <c r="HF15" s="60">
        <f>electric_data!J154</f>
        <v>0</v>
      </c>
      <c r="HG15" s="50">
        <f>electric_data!K154</f>
        <v>0</v>
      </c>
      <c r="HH15" s="60">
        <f>electric_data!L154</f>
        <v>0</v>
      </c>
      <c r="HI15" s="50">
        <f>electric_data!M154</f>
        <v>0</v>
      </c>
      <c r="HJ15" s="60">
        <f>electric_data!N154</f>
        <v>0</v>
      </c>
      <c r="HK15" s="50">
        <f>electric_data!O154</f>
        <v>0</v>
      </c>
      <c r="HL15" s="60">
        <f>electric_data!P154</f>
        <v>0</v>
      </c>
      <c r="HM15" s="50">
        <f>electric_data!Q154</f>
        <v>0</v>
      </c>
      <c r="HN15" s="61">
        <f>electric_data!R154</f>
        <v>0</v>
      </c>
      <c r="HO15" s="60">
        <f>electric_data!B166</f>
        <v>0</v>
      </c>
      <c r="HP15" s="50">
        <f>electric_data!C166</f>
        <v>0</v>
      </c>
      <c r="HQ15" s="60">
        <f>electric_data!D166</f>
        <v>0</v>
      </c>
      <c r="HR15" s="50">
        <f>electric_data!E166</f>
        <v>0</v>
      </c>
      <c r="HS15" s="60">
        <f>electric_data!F166</f>
        <v>0</v>
      </c>
      <c r="HT15" s="50">
        <f>electric_data!G166</f>
        <v>0</v>
      </c>
      <c r="HU15" s="60">
        <f>electric_data!H166</f>
        <v>0</v>
      </c>
      <c r="HV15" s="50">
        <f>electric_data!I166</f>
        <v>0</v>
      </c>
      <c r="HW15" s="60">
        <f>electric_data!J166</f>
        <v>0</v>
      </c>
      <c r="HX15" s="50">
        <f>electric_data!K166</f>
        <v>0</v>
      </c>
      <c r="HY15" s="60">
        <f>electric_data!L166</f>
        <v>0</v>
      </c>
      <c r="HZ15" s="50">
        <f>electric_data!M166</f>
        <v>0</v>
      </c>
      <c r="IA15" s="60">
        <f>electric_data!N166</f>
        <v>0</v>
      </c>
      <c r="IB15" s="50">
        <f>electric_data!O166</f>
        <v>0</v>
      </c>
      <c r="IC15" s="60">
        <f>electric_data!P166</f>
        <v>0</v>
      </c>
      <c r="ID15" s="50">
        <f>electric_data!Q166</f>
        <v>0</v>
      </c>
      <c r="IE15" s="61">
        <f>electric_data!R166</f>
        <v>0</v>
      </c>
      <c r="IF15" s="60">
        <f>electric_data!B178</f>
        <v>0</v>
      </c>
      <c r="IG15" s="50">
        <f>electric_data!C178</f>
        <v>0</v>
      </c>
      <c r="IH15" s="60">
        <f>electric_data!D178</f>
        <v>0</v>
      </c>
      <c r="II15" s="50">
        <f>electric_data!E178</f>
        <v>0</v>
      </c>
      <c r="IJ15" s="60">
        <f>electric_data!F176</f>
        <v>0</v>
      </c>
      <c r="IK15" s="50">
        <f>electric_data!G176</f>
        <v>0</v>
      </c>
      <c r="IL15" s="60">
        <f>electric_data!H176</f>
        <v>0</v>
      </c>
      <c r="IM15" s="50">
        <f>electric_data!I176</f>
        <v>0</v>
      </c>
      <c r="IN15" s="60">
        <f>electric_data!J176</f>
        <v>0</v>
      </c>
      <c r="IO15" s="50">
        <f>electric_data!K176</f>
        <v>0</v>
      </c>
      <c r="IP15" s="60">
        <f>electric_data!L176</f>
        <v>0</v>
      </c>
      <c r="IQ15" s="50">
        <f>electric_data!M176</f>
        <v>0</v>
      </c>
      <c r="IR15" s="60">
        <f>electric_data!N176</f>
        <v>0</v>
      </c>
      <c r="IS15" s="50">
        <f>electric_data!O176</f>
        <v>0</v>
      </c>
      <c r="IT15" s="60">
        <f>electric_data!P176</f>
        <v>0</v>
      </c>
      <c r="IU15" s="50">
        <f>electric_data!Q178</f>
        <v>0</v>
      </c>
      <c r="IV15" s="61">
        <f>electric_data!R176</f>
        <v>0</v>
      </c>
    </row>
    <row r="16" spans="1:256" x14ac:dyDescent="0.25">
      <c r="A16" s="16" t="s">
        <v>9</v>
      </c>
      <c r="B16" s="60">
        <f>electric_data!B11</f>
        <v>793.76</v>
      </c>
      <c r="C16" s="50">
        <f>electric_data!C11</f>
        <v>5618</v>
      </c>
      <c r="D16" s="60">
        <f>electric_data!D11</f>
        <v>44.11</v>
      </c>
      <c r="E16" s="50">
        <f>electric_data!E11</f>
        <v>171</v>
      </c>
      <c r="F16" s="60">
        <f>electric_data!F11</f>
        <v>114.4</v>
      </c>
      <c r="G16" s="50">
        <f>electric_data!G11</f>
        <v>634</v>
      </c>
      <c r="H16" s="60">
        <f>electric_data!H11</f>
        <v>415.73</v>
      </c>
      <c r="I16" s="50">
        <f>electric_data!I11</f>
        <v>2635</v>
      </c>
      <c r="J16" s="60">
        <f>electric_data!J11</f>
        <v>63.46</v>
      </c>
      <c r="K16" s="50">
        <f>electric_data!K11</f>
        <v>284</v>
      </c>
      <c r="L16" s="60">
        <f>electric_data!L11</f>
        <v>18.079999999999998</v>
      </c>
      <c r="M16" s="50">
        <f>electric_data!M11</f>
        <v>19</v>
      </c>
      <c r="N16" s="60">
        <f>electric_data!N11</f>
        <v>415.19</v>
      </c>
      <c r="O16" s="50">
        <f>electric_data!O11</f>
        <v>2620</v>
      </c>
      <c r="P16" s="60">
        <f>electric_data!P11</f>
        <v>1864.73</v>
      </c>
      <c r="Q16" s="50">
        <f>electric_data!Q11</f>
        <v>11981</v>
      </c>
      <c r="R16" s="61">
        <f>electric_data!R11</f>
        <v>0.15564059761288707</v>
      </c>
      <c r="S16" s="60">
        <f>electric_data!B23</f>
        <v>884.05</v>
      </c>
      <c r="T16" s="50">
        <f>electric_data!C23</f>
        <v>5393</v>
      </c>
      <c r="U16" s="60">
        <f>electric_data!D23</f>
        <v>26</v>
      </c>
      <c r="V16" s="50">
        <f>electric_data!E23</f>
        <v>60</v>
      </c>
      <c r="W16" s="60">
        <f>electric_data!F23</f>
        <v>167</v>
      </c>
      <c r="X16" s="50">
        <f>electric_data!G23</f>
        <v>451</v>
      </c>
      <c r="Y16" s="60">
        <f>electric_data!H23</f>
        <v>421</v>
      </c>
      <c r="Z16" s="50">
        <f>electric_data!I23</f>
        <v>1513</v>
      </c>
      <c r="AA16" s="60">
        <f>electric_data!J23</f>
        <v>57</v>
      </c>
      <c r="AB16" s="50">
        <f>electric_data!K23</f>
        <v>220</v>
      </c>
      <c r="AC16" s="60">
        <f>electric_data!L23</f>
        <v>19</v>
      </c>
      <c r="AD16" s="50">
        <f>electric_data!M23</f>
        <v>22</v>
      </c>
      <c r="AE16" s="60">
        <f>electric_data!N23</f>
        <v>535</v>
      </c>
      <c r="AF16" s="50">
        <f>electric_data!O23</f>
        <v>2670</v>
      </c>
      <c r="AG16" s="60">
        <f>electric_data!P23</f>
        <v>2109.0500000000002</v>
      </c>
      <c r="AH16" s="50">
        <f>electric_data!Q23</f>
        <v>10329</v>
      </c>
      <c r="AI16" s="61">
        <f>electric_data!R23</f>
        <v>0.20418723981024303</v>
      </c>
      <c r="AJ16" s="60">
        <f>electric_data!B35</f>
        <v>0</v>
      </c>
      <c r="AK16" s="50">
        <f>electric_data!C35</f>
        <v>0</v>
      </c>
      <c r="AL16" s="60">
        <f>electric_data!D35</f>
        <v>0</v>
      </c>
      <c r="AM16" s="50">
        <f>electric_data!E35</f>
        <v>0</v>
      </c>
      <c r="AN16" s="60">
        <f>electric_data!F35</f>
        <v>0</v>
      </c>
      <c r="AO16" s="50">
        <f>electric_data!G35</f>
        <v>0</v>
      </c>
      <c r="AP16" s="60">
        <f>electric_data!H35</f>
        <v>0</v>
      </c>
      <c r="AQ16" s="50">
        <f>electric_data!I35</f>
        <v>0</v>
      </c>
      <c r="AR16" s="60">
        <f>electric_data!J35</f>
        <v>0</v>
      </c>
      <c r="AS16" s="50">
        <f>electric_data!K35</f>
        <v>0</v>
      </c>
      <c r="AT16" s="60">
        <f>electric_data!L35</f>
        <v>0</v>
      </c>
      <c r="AU16" s="50">
        <f>electric_data!M35</f>
        <v>0</v>
      </c>
      <c r="AV16" s="60">
        <f>electric_data!N35</f>
        <v>0</v>
      </c>
      <c r="AW16" s="50">
        <f>electric_data!O35</f>
        <v>0</v>
      </c>
      <c r="AX16" s="60">
        <f>electric_data!P35</f>
        <v>0</v>
      </c>
      <c r="AY16" s="50">
        <f>electric_data!Q35</f>
        <v>0</v>
      </c>
      <c r="AZ16" s="61">
        <f>electric_data!R35</f>
        <v>0</v>
      </c>
      <c r="BA16" s="60">
        <f>electric_data!B47</f>
        <v>0</v>
      </c>
      <c r="BB16" s="50">
        <f>electric_data!C47</f>
        <v>0</v>
      </c>
      <c r="BC16" s="60">
        <f>electric_data!D47</f>
        <v>0</v>
      </c>
      <c r="BD16" s="50">
        <f>electric_data!E47</f>
        <v>0</v>
      </c>
      <c r="BE16" s="60">
        <f>electric_data!F47</f>
        <v>0</v>
      </c>
      <c r="BF16" s="50">
        <f>electric_data!G47</f>
        <v>0</v>
      </c>
      <c r="BG16" s="60">
        <f>electric_data!H47</f>
        <v>0</v>
      </c>
      <c r="BH16" s="50">
        <f>electric_data!I47</f>
        <v>0</v>
      </c>
      <c r="BI16" s="60">
        <f>electric_data!J47</f>
        <v>0</v>
      </c>
      <c r="BJ16" s="50">
        <f>electric_data!K47</f>
        <v>0</v>
      </c>
      <c r="BK16" s="60">
        <f>electric_data!L47</f>
        <v>0</v>
      </c>
      <c r="BL16" s="50">
        <f>electric_data!M47</f>
        <v>0</v>
      </c>
      <c r="BM16" s="60">
        <f>electric_data!N47</f>
        <v>0</v>
      </c>
      <c r="BN16" s="50">
        <f>electric_data!O47</f>
        <v>0</v>
      </c>
      <c r="BO16" s="60">
        <f>electric_data!P47</f>
        <v>0</v>
      </c>
      <c r="BP16" s="50">
        <f>electric_data!Q47</f>
        <v>0</v>
      </c>
      <c r="BQ16" s="61">
        <f>electric_data!R47</f>
        <v>0</v>
      </c>
      <c r="BR16" s="60">
        <f>electric_data!B59</f>
        <v>0</v>
      </c>
      <c r="BS16" s="50">
        <f>electric_data!C59</f>
        <v>0</v>
      </c>
      <c r="BT16" s="60">
        <f>electric_data!D59</f>
        <v>0</v>
      </c>
      <c r="BU16" s="50">
        <f>electric_data!E59</f>
        <v>0</v>
      </c>
      <c r="BV16" s="60">
        <f>electric_data!F59</f>
        <v>0</v>
      </c>
      <c r="BW16" s="50">
        <f>electric_data!G59</f>
        <v>0</v>
      </c>
      <c r="BX16" s="60">
        <f>electric_data!H59</f>
        <v>0</v>
      </c>
      <c r="BY16" s="50">
        <f>electric_data!I59</f>
        <v>0</v>
      </c>
      <c r="BZ16" s="60">
        <f>electric_data!J59</f>
        <v>0</v>
      </c>
      <c r="CA16" s="50">
        <f>electric_data!K59</f>
        <v>0</v>
      </c>
      <c r="CB16" s="60">
        <f>electric_data!L59</f>
        <v>0</v>
      </c>
      <c r="CC16" s="50">
        <f>electric_data!M59</f>
        <v>0</v>
      </c>
      <c r="CD16" s="60">
        <f>electric_data!N59</f>
        <v>0</v>
      </c>
      <c r="CE16" s="50">
        <f>electric_data!O59</f>
        <v>0</v>
      </c>
      <c r="CF16" s="60">
        <f>electric_data!P59</f>
        <v>0</v>
      </c>
      <c r="CG16" s="50">
        <f>electric_data!Q59</f>
        <v>0</v>
      </c>
      <c r="CH16" s="61">
        <f>electric_data!R59</f>
        <v>0</v>
      </c>
      <c r="CI16" s="60">
        <f>electric_data!B71</f>
        <v>0</v>
      </c>
      <c r="CJ16" s="50">
        <f>electric_data!C71</f>
        <v>0</v>
      </c>
      <c r="CK16" s="60">
        <f>electric_data!D71</f>
        <v>0</v>
      </c>
      <c r="CL16" s="50">
        <f>electric_data!E71</f>
        <v>0</v>
      </c>
      <c r="CM16" s="60">
        <f>electric_data!F71</f>
        <v>0</v>
      </c>
      <c r="CN16" s="50">
        <f>electric_data!G71</f>
        <v>0</v>
      </c>
      <c r="CO16" s="60">
        <f>electric_data!H71</f>
        <v>0</v>
      </c>
      <c r="CP16" s="50">
        <f>electric_data!I71</f>
        <v>0</v>
      </c>
      <c r="CQ16" s="60">
        <f>electric_data!J71</f>
        <v>0</v>
      </c>
      <c r="CR16" s="50">
        <f>electric_data!K71</f>
        <v>0</v>
      </c>
      <c r="CS16" s="60">
        <f>electric_data!L71</f>
        <v>0</v>
      </c>
      <c r="CT16" s="50">
        <f>electric_data!M71</f>
        <v>0</v>
      </c>
      <c r="CU16" s="60">
        <f>electric_data!N71</f>
        <v>0</v>
      </c>
      <c r="CV16" s="50">
        <f>electric_data!O71</f>
        <v>0</v>
      </c>
      <c r="CW16" s="60">
        <f>electric_data!P71</f>
        <v>0</v>
      </c>
      <c r="CX16" s="50">
        <f>electric_data!Q71</f>
        <v>0</v>
      </c>
      <c r="CY16" s="61">
        <f>electric_data!R71</f>
        <v>0</v>
      </c>
      <c r="CZ16" s="60">
        <f>electric_data!B83</f>
        <v>0</v>
      </c>
      <c r="DA16" s="50">
        <f>electric_data!C83</f>
        <v>0</v>
      </c>
      <c r="DB16" s="60">
        <f>electric_data!D83</f>
        <v>0</v>
      </c>
      <c r="DC16" s="50">
        <f>electric_data!E83</f>
        <v>0</v>
      </c>
      <c r="DD16" s="60">
        <f>electric_data!F83</f>
        <v>0</v>
      </c>
      <c r="DE16" s="50">
        <f>electric_data!G83</f>
        <v>0</v>
      </c>
      <c r="DF16" s="60">
        <f>electric_data!H83</f>
        <v>0</v>
      </c>
      <c r="DG16" s="50">
        <f>electric_data!I83</f>
        <v>0</v>
      </c>
      <c r="DH16" s="60">
        <f>electric_data!J83</f>
        <v>0</v>
      </c>
      <c r="DI16" s="50">
        <f>electric_data!K83</f>
        <v>0</v>
      </c>
      <c r="DJ16" s="60">
        <f>electric_data!L83</f>
        <v>0</v>
      </c>
      <c r="DK16" s="50">
        <f>electric_data!M83</f>
        <v>0</v>
      </c>
      <c r="DL16" s="60">
        <f>electric_data!N83</f>
        <v>0</v>
      </c>
      <c r="DM16" s="50">
        <f>electric_data!O83</f>
        <v>0</v>
      </c>
      <c r="DN16" s="60">
        <f>electric_data!P83</f>
        <v>0</v>
      </c>
      <c r="DO16" s="50">
        <f>electric_data!Q83</f>
        <v>0</v>
      </c>
      <c r="DP16" s="61">
        <f>electric_data!R83</f>
        <v>0</v>
      </c>
      <c r="DQ16" s="60">
        <f>electric_data!B95</f>
        <v>0</v>
      </c>
      <c r="DR16" s="50">
        <f>electric_data!C95</f>
        <v>0</v>
      </c>
      <c r="DS16" s="60">
        <f>electric_data!D95</f>
        <v>0</v>
      </c>
      <c r="DT16" s="50">
        <f>electric_data!E95</f>
        <v>0</v>
      </c>
      <c r="DU16" s="60">
        <f>electric_data!F95</f>
        <v>0</v>
      </c>
      <c r="DV16" s="50">
        <f>electric_data!G95</f>
        <v>0</v>
      </c>
      <c r="DW16" s="60">
        <f>electric_data!H95</f>
        <v>0</v>
      </c>
      <c r="DX16" s="50">
        <f>electric_data!I95</f>
        <v>0</v>
      </c>
      <c r="DY16" s="60">
        <f>electric_data!J95</f>
        <v>0</v>
      </c>
      <c r="DZ16" s="50">
        <f>electric_data!K95</f>
        <v>0</v>
      </c>
      <c r="EA16" s="60">
        <f>electric_data!L95</f>
        <v>0</v>
      </c>
      <c r="EB16" s="50">
        <f>electric_data!M95</f>
        <v>0</v>
      </c>
      <c r="EC16" s="60">
        <f>electric_data!N95</f>
        <v>0</v>
      </c>
      <c r="ED16" s="50">
        <f>electric_data!O95</f>
        <v>0</v>
      </c>
      <c r="EE16" s="60">
        <f>electric_data!P95</f>
        <v>0</v>
      </c>
      <c r="EF16" s="50">
        <f>electric_data!Q95</f>
        <v>0</v>
      </c>
      <c r="EG16" s="61">
        <f>electric_data!R95</f>
        <v>0</v>
      </c>
      <c r="EH16" s="60">
        <f>electric_data!B107</f>
        <v>0</v>
      </c>
      <c r="EI16" s="50">
        <f>electric_data!C107</f>
        <v>0</v>
      </c>
      <c r="EJ16" s="60">
        <f>electric_data!D107</f>
        <v>0</v>
      </c>
      <c r="EK16" s="50">
        <f>electric_data!E107</f>
        <v>0</v>
      </c>
      <c r="EL16" s="60">
        <f>electric_data!F107</f>
        <v>0</v>
      </c>
      <c r="EM16" s="50">
        <f>electric_data!G107</f>
        <v>0</v>
      </c>
      <c r="EN16" s="60">
        <f>electric_data!H107</f>
        <v>0</v>
      </c>
      <c r="EO16" s="50">
        <f>electric_data!I107</f>
        <v>0</v>
      </c>
      <c r="EP16" s="60">
        <f>electric_data!J107</f>
        <v>0</v>
      </c>
      <c r="EQ16" s="50">
        <f>electric_data!K107</f>
        <v>0</v>
      </c>
      <c r="ER16" s="60">
        <f>electric_data!L107</f>
        <v>0</v>
      </c>
      <c r="ES16" s="50">
        <f>electric_data!M107</f>
        <v>0</v>
      </c>
      <c r="ET16" s="60">
        <f>electric_data!N107</f>
        <v>0</v>
      </c>
      <c r="EU16" s="50">
        <f>electric_data!O107</f>
        <v>0</v>
      </c>
      <c r="EV16" s="60">
        <f>electric_data!P107</f>
        <v>0</v>
      </c>
      <c r="EW16" s="50">
        <f>electric_data!Q107</f>
        <v>0</v>
      </c>
      <c r="EX16" s="61">
        <f>electric_data!R107</f>
        <v>0</v>
      </c>
      <c r="EY16" s="60">
        <f>electric_data!B119</f>
        <v>0</v>
      </c>
      <c r="EZ16" s="50">
        <f>electric_data!C119</f>
        <v>0</v>
      </c>
      <c r="FA16" s="60">
        <f>electric_data!D119</f>
        <v>0</v>
      </c>
      <c r="FB16" s="50">
        <f>electric_data!E119</f>
        <v>0</v>
      </c>
      <c r="FC16" s="60">
        <f>electric_data!F119</f>
        <v>0</v>
      </c>
      <c r="FD16" s="50">
        <f>electric_data!G119</f>
        <v>0</v>
      </c>
      <c r="FE16" s="60">
        <f>electric_data!H119</f>
        <v>0</v>
      </c>
      <c r="FF16" s="50">
        <f>electric_data!I119</f>
        <v>0</v>
      </c>
      <c r="FG16" s="60">
        <f>electric_data!J119</f>
        <v>0</v>
      </c>
      <c r="FH16" s="50">
        <f>electric_data!K119</f>
        <v>0</v>
      </c>
      <c r="FI16" s="60">
        <f>electric_data!L119</f>
        <v>0</v>
      </c>
      <c r="FJ16" s="50">
        <f>electric_data!M119</f>
        <v>0</v>
      </c>
      <c r="FK16" s="60">
        <f>electric_data!N119</f>
        <v>0</v>
      </c>
      <c r="FL16" s="50">
        <f>electric_data!O119</f>
        <v>0</v>
      </c>
      <c r="FM16" s="60">
        <f>electric_data!P119</f>
        <v>0</v>
      </c>
      <c r="FN16" s="50">
        <f>electric_data!Q119</f>
        <v>0</v>
      </c>
      <c r="FO16" s="61">
        <f>electric_data!R119</f>
        <v>0</v>
      </c>
      <c r="FP16" s="60">
        <f>electric_data!B131</f>
        <v>0</v>
      </c>
      <c r="FQ16" s="50">
        <f>electric_data!C131</f>
        <v>0</v>
      </c>
      <c r="FR16" s="60">
        <f>electric_data!D131</f>
        <v>0</v>
      </c>
      <c r="FS16" s="50">
        <f>electric_data!E131</f>
        <v>0</v>
      </c>
      <c r="FT16" s="60">
        <f>electric_data!F131</f>
        <v>0</v>
      </c>
      <c r="FU16" s="50">
        <f>electric_data!G131</f>
        <v>0</v>
      </c>
      <c r="FV16" s="60">
        <f>electric_data!H131</f>
        <v>0</v>
      </c>
      <c r="FW16" s="50">
        <f>electric_data!I131</f>
        <v>0</v>
      </c>
      <c r="FX16" s="60">
        <f>electric_data!J131</f>
        <v>0</v>
      </c>
      <c r="FY16" s="50">
        <f>electric_data!K131</f>
        <v>0</v>
      </c>
      <c r="FZ16" s="60">
        <f>electric_data!L131</f>
        <v>0</v>
      </c>
      <c r="GA16" s="50">
        <f>electric_data!M131</f>
        <v>0</v>
      </c>
      <c r="GB16" s="60">
        <f>electric_data!N131</f>
        <v>0</v>
      </c>
      <c r="GC16" s="50">
        <f>electric_data!O131</f>
        <v>0</v>
      </c>
      <c r="GD16" s="60">
        <f>electric_data!P131</f>
        <v>0</v>
      </c>
      <c r="GE16" s="50">
        <f>electric_data!Q131</f>
        <v>0</v>
      </c>
      <c r="GF16" s="61">
        <f>electric_data!R131</f>
        <v>0</v>
      </c>
      <c r="GG16" s="60">
        <f>electric_data!B143</f>
        <v>0</v>
      </c>
      <c r="GH16" s="50">
        <f>electric_data!C143</f>
        <v>0</v>
      </c>
      <c r="GI16" s="60">
        <f>electric_data!D143</f>
        <v>0</v>
      </c>
      <c r="GJ16" s="50">
        <f>electric_data!E143</f>
        <v>0</v>
      </c>
      <c r="GK16" s="60">
        <f>electric_data!F143</f>
        <v>0</v>
      </c>
      <c r="GL16" s="50">
        <f>electric_data!G143</f>
        <v>0</v>
      </c>
      <c r="GM16" s="60">
        <f>electric_data!H143</f>
        <v>0</v>
      </c>
      <c r="GN16" s="50">
        <f>electric_data!I143</f>
        <v>0</v>
      </c>
      <c r="GO16" s="60">
        <f>electric_data!J143</f>
        <v>0</v>
      </c>
      <c r="GP16" s="50">
        <f>electric_data!K143</f>
        <v>0</v>
      </c>
      <c r="GQ16" s="60">
        <f>electric_data!L143</f>
        <v>0</v>
      </c>
      <c r="GR16" s="50">
        <f>electric_data!M143</f>
        <v>0</v>
      </c>
      <c r="GS16" s="60">
        <f>electric_data!N143</f>
        <v>0</v>
      </c>
      <c r="GT16" s="50">
        <f>electric_data!O143</f>
        <v>0</v>
      </c>
      <c r="GU16" s="60">
        <f>electric_data!P143</f>
        <v>0</v>
      </c>
      <c r="GV16" s="50">
        <f>electric_data!Q143</f>
        <v>0</v>
      </c>
      <c r="GW16" s="61">
        <f>electric_data!R143</f>
        <v>0</v>
      </c>
      <c r="GX16" s="60">
        <f>electric_data!B155</f>
        <v>0</v>
      </c>
      <c r="GY16" s="50">
        <f>electric_data!C155</f>
        <v>0</v>
      </c>
      <c r="GZ16" s="60">
        <f>electric_data!D155</f>
        <v>0</v>
      </c>
      <c r="HA16" s="50">
        <f>electric_data!E155</f>
        <v>0</v>
      </c>
      <c r="HB16" s="60">
        <f>electric_data!F155</f>
        <v>0</v>
      </c>
      <c r="HC16" s="50">
        <f>electric_data!G155</f>
        <v>0</v>
      </c>
      <c r="HD16" s="60">
        <f>electric_data!H155</f>
        <v>0</v>
      </c>
      <c r="HE16" s="50">
        <f>electric_data!I155</f>
        <v>0</v>
      </c>
      <c r="HF16" s="60">
        <f>electric_data!J155</f>
        <v>0</v>
      </c>
      <c r="HG16" s="50">
        <f>electric_data!K155</f>
        <v>0</v>
      </c>
      <c r="HH16" s="60">
        <f>electric_data!L155</f>
        <v>0</v>
      </c>
      <c r="HI16" s="50">
        <f>electric_data!M155</f>
        <v>0</v>
      </c>
      <c r="HJ16" s="60">
        <f>electric_data!N155</f>
        <v>0</v>
      </c>
      <c r="HK16" s="50">
        <f>electric_data!O155</f>
        <v>0</v>
      </c>
      <c r="HL16" s="60">
        <f>electric_data!P155</f>
        <v>0</v>
      </c>
      <c r="HM16" s="50">
        <f>electric_data!Q155</f>
        <v>0</v>
      </c>
      <c r="HN16" s="61">
        <f>electric_data!R155</f>
        <v>0</v>
      </c>
      <c r="HO16" s="60">
        <f>electric_data!B167</f>
        <v>0</v>
      </c>
      <c r="HP16" s="50">
        <f>electric_data!C167</f>
        <v>0</v>
      </c>
      <c r="HQ16" s="60">
        <f>electric_data!D167</f>
        <v>0</v>
      </c>
      <c r="HR16" s="50">
        <f>electric_data!E167</f>
        <v>0</v>
      </c>
      <c r="HS16" s="60">
        <f>electric_data!F167</f>
        <v>0</v>
      </c>
      <c r="HT16" s="50">
        <f>electric_data!G167</f>
        <v>0</v>
      </c>
      <c r="HU16" s="60">
        <f>electric_data!H167</f>
        <v>0</v>
      </c>
      <c r="HV16" s="50">
        <f>electric_data!I167</f>
        <v>0</v>
      </c>
      <c r="HW16" s="60">
        <f>electric_data!J167</f>
        <v>0</v>
      </c>
      <c r="HX16" s="50">
        <f>electric_data!K167</f>
        <v>0</v>
      </c>
      <c r="HY16" s="60">
        <f>electric_data!L167</f>
        <v>0</v>
      </c>
      <c r="HZ16" s="50">
        <f>electric_data!M167</f>
        <v>0</v>
      </c>
      <c r="IA16" s="60">
        <f>electric_data!N167</f>
        <v>0</v>
      </c>
      <c r="IB16" s="50">
        <f>electric_data!O167</f>
        <v>0</v>
      </c>
      <c r="IC16" s="60">
        <f>electric_data!P167</f>
        <v>0</v>
      </c>
      <c r="ID16" s="50">
        <f>electric_data!Q167</f>
        <v>0</v>
      </c>
      <c r="IE16" s="61">
        <f>electric_data!R167</f>
        <v>0</v>
      </c>
      <c r="IF16" s="60">
        <f>electric_data!B179</f>
        <v>0</v>
      </c>
      <c r="IG16" s="50">
        <f>electric_data!C179</f>
        <v>0</v>
      </c>
      <c r="IH16" s="60">
        <f>electric_data!D179</f>
        <v>0</v>
      </c>
      <c r="II16" s="50">
        <f>electric_data!E179</f>
        <v>0</v>
      </c>
      <c r="IJ16" s="60">
        <f>electric_data!F177</f>
        <v>0</v>
      </c>
      <c r="IK16" s="50">
        <f>electric_data!G177</f>
        <v>0</v>
      </c>
      <c r="IL16" s="60">
        <f>electric_data!H177</f>
        <v>0</v>
      </c>
      <c r="IM16" s="50">
        <f>electric_data!I177</f>
        <v>0</v>
      </c>
      <c r="IN16" s="60">
        <f>electric_data!J177</f>
        <v>0</v>
      </c>
      <c r="IO16" s="50">
        <f>electric_data!K177</f>
        <v>0</v>
      </c>
      <c r="IP16" s="60">
        <f>electric_data!L177</f>
        <v>0</v>
      </c>
      <c r="IQ16" s="50">
        <f>electric_data!M177</f>
        <v>0</v>
      </c>
      <c r="IR16" s="60">
        <f>electric_data!N177</f>
        <v>0</v>
      </c>
      <c r="IS16" s="50">
        <f>electric_data!O177</f>
        <v>0</v>
      </c>
      <c r="IT16" s="60">
        <f>electric_data!P177</f>
        <v>0</v>
      </c>
      <c r="IU16" s="50">
        <f>electric_data!Q179</f>
        <v>0</v>
      </c>
      <c r="IV16" s="61">
        <f>electric_data!R177</f>
        <v>0</v>
      </c>
    </row>
    <row r="17" spans="1:256" x14ac:dyDescent="0.25">
      <c r="A17" s="16" t="s">
        <v>10</v>
      </c>
      <c r="B17" s="60">
        <f>electric_data!B12</f>
        <v>784.06</v>
      </c>
      <c r="C17" s="50">
        <f>electric_data!C12</f>
        <v>5543</v>
      </c>
      <c r="D17" s="60">
        <f>electric_data!D12</f>
        <v>43.59</v>
      </c>
      <c r="E17" s="50">
        <f>electric_data!E12</f>
        <v>168</v>
      </c>
      <c r="F17" s="60">
        <f>electric_data!F12</f>
        <v>108.67</v>
      </c>
      <c r="G17" s="50">
        <f>electric_data!G12</f>
        <v>579</v>
      </c>
      <c r="H17" s="60">
        <f>electric_data!H12</f>
        <v>175.84</v>
      </c>
      <c r="I17" s="50">
        <f>electric_data!I12</f>
        <v>873</v>
      </c>
      <c r="J17" s="60">
        <f>electric_data!J12</f>
        <v>58.5</v>
      </c>
      <c r="K17" s="50">
        <f>electric_data!K12</f>
        <v>255</v>
      </c>
      <c r="L17" s="60">
        <f>electric_data!L12</f>
        <v>19.28</v>
      </c>
      <c r="M17" s="50">
        <f>electric_data!M12</f>
        <v>26</v>
      </c>
      <c r="N17" s="60">
        <f>electric_data!N12</f>
        <v>410.04</v>
      </c>
      <c r="O17" s="50">
        <f>electric_data!O12</f>
        <v>2579</v>
      </c>
      <c r="P17" s="60">
        <f>electric_data!P12</f>
        <v>1599.9799999999998</v>
      </c>
      <c r="Q17" s="50">
        <f>electric_data!Q12</f>
        <v>10023</v>
      </c>
      <c r="R17" s="61">
        <f>electric_data!R12</f>
        <v>0.15963084904719144</v>
      </c>
      <c r="S17" s="60">
        <f>electric_data!B24</f>
        <v>693.56</v>
      </c>
      <c r="T17" s="50">
        <f>electric_data!C24</f>
        <v>3678</v>
      </c>
      <c r="U17" s="60">
        <f>electric_data!D24</f>
        <v>23.6</v>
      </c>
      <c r="V17" s="50">
        <f>electric_data!E24</f>
        <v>46</v>
      </c>
      <c r="W17" s="60">
        <f>electric_data!F24</f>
        <v>141.74</v>
      </c>
      <c r="X17" s="50">
        <f>electric_data!G24</f>
        <v>322</v>
      </c>
      <c r="Y17" s="60">
        <f>electric_data!H24</f>
        <v>510.89</v>
      </c>
      <c r="Z17" s="50">
        <f>electric_data!I24</f>
        <v>2115</v>
      </c>
      <c r="AA17" s="60">
        <f>electric_data!J24</f>
        <v>44.81</v>
      </c>
      <c r="AB17" s="50">
        <f>electric_data!K24</f>
        <v>158</v>
      </c>
      <c r="AC17" s="60">
        <f>electric_data!L24</f>
        <v>20</v>
      </c>
      <c r="AD17" s="50">
        <f>electric_data!M24</f>
        <v>27</v>
      </c>
      <c r="AE17" s="60">
        <f>electric_data!N24</f>
        <v>333.57</v>
      </c>
      <c r="AF17" s="50">
        <f>electric_data!O24</f>
        <v>1676</v>
      </c>
      <c r="AG17" s="60">
        <f>electric_data!P24</f>
        <v>1768.1699999999998</v>
      </c>
      <c r="AH17" s="50">
        <f>electric_data!Q24</f>
        <v>8022</v>
      </c>
      <c r="AI17" s="61">
        <f>electric_data!R24</f>
        <v>0.22041510845175766</v>
      </c>
      <c r="AJ17" s="60">
        <f>electric_data!B36</f>
        <v>0</v>
      </c>
      <c r="AK17" s="50">
        <f>electric_data!C36</f>
        <v>0</v>
      </c>
      <c r="AL17" s="60">
        <f>electric_data!D36</f>
        <v>0</v>
      </c>
      <c r="AM17" s="50">
        <f>electric_data!E36</f>
        <v>0</v>
      </c>
      <c r="AN17" s="60">
        <f>electric_data!F36</f>
        <v>0</v>
      </c>
      <c r="AO17" s="50">
        <f>electric_data!G36</f>
        <v>0</v>
      </c>
      <c r="AP17" s="60">
        <f>electric_data!H36</f>
        <v>0</v>
      </c>
      <c r="AQ17" s="50">
        <f>electric_data!I36</f>
        <v>0</v>
      </c>
      <c r="AR17" s="60">
        <f>electric_data!J36</f>
        <v>0</v>
      </c>
      <c r="AS17" s="50">
        <f>electric_data!K36</f>
        <v>0</v>
      </c>
      <c r="AT17" s="60">
        <f>electric_data!L36</f>
        <v>0</v>
      </c>
      <c r="AU17" s="50">
        <f>electric_data!M36</f>
        <v>0</v>
      </c>
      <c r="AV17" s="60">
        <f>electric_data!N36</f>
        <v>0</v>
      </c>
      <c r="AW17" s="50">
        <f>electric_data!O36</f>
        <v>0</v>
      </c>
      <c r="AX17" s="60">
        <f>electric_data!P36</f>
        <v>0</v>
      </c>
      <c r="AY17" s="50">
        <f>electric_data!Q36</f>
        <v>0</v>
      </c>
      <c r="AZ17" s="61">
        <f>electric_data!R36</f>
        <v>0</v>
      </c>
      <c r="BA17" s="60">
        <f>electric_data!B48</f>
        <v>0</v>
      </c>
      <c r="BB17" s="50">
        <f>electric_data!C48</f>
        <v>0</v>
      </c>
      <c r="BC17" s="60">
        <f>electric_data!D48</f>
        <v>0</v>
      </c>
      <c r="BD17" s="50">
        <f>electric_data!E48</f>
        <v>0</v>
      </c>
      <c r="BE17" s="60">
        <f>electric_data!F48</f>
        <v>0</v>
      </c>
      <c r="BF17" s="50">
        <f>electric_data!G48</f>
        <v>0</v>
      </c>
      <c r="BG17" s="60">
        <f>electric_data!H48</f>
        <v>0</v>
      </c>
      <c r="BH17" s="50">
        <f>electric_data!I48</f>
        <v>0</v>
      </c>
      <c r="BI17" s="60">
        <f>electric_data!J48</f>
        <v>0</v>
      </c>
      <c r="BJ17" s="50">
        <f>electric_data!K48</f>
        <v>0</v>
      </c>
      <c r="BK17" s="60">
        <f>electric_data!L48</f>
        <v>0</v>
      </c>
      <c r="BL17" s="50">
        <f>electric_data!M48</f>
        <v>0</v>
      </c>
      <c r="BM17" s="60">
        <f>electric_data!N48</f>
        <v>0</v>
      </c>
      <c r="BN17" s="50">
        <f>electric_data!O48</f>
        <v>0</v>
      </c>
      <c r="BO17" s="60">
        <f>electric_data!P48</f>
        <v>0</v>
      </c>
      <c r="BP17" s="50">
        <f>electric_data!Q48</f>
        <v>0</v>
      </c>
      <c r="BQ17" s="61">
        <f>electric_data!R48</f>
        <v>0</v>
      </c>
      <c r="BR17" s="60">
        <f>electric_data!B60</f>
        <v>0</v>
      </c>
      <c r="BS17" s="50">
        <f>electric_data!C60</f>
        <v>0</v>
      </c>
      <c r="BT17" s="60">
        <f>electric_data!D60</f>
        <v>0</v>
      </c>
      <c r="BU17" s="50">
        <f>electric_data!E60</f>
        <v>0</v>
      </c>
      <c r="BV17" s="60">
        <f>electric_data!F60</f>
        <v>0</v>
      </c>
      <c r="BW17" s="50">
        <f>electric_data!G60</f>
        <v>0</v>
      </c>
      <c r="BX17" s="60">
        <f>electric_data!H60</f>
        <v>0</v>
      </c>
      <c r="BY17" s="50">
        <f>electric_data!I60</f>
        <v>0</v>
      </c>
      <c r="BZ17" s="60">
        <f>electric_data!J60</f>
        <v>0</v>
      </c>
      <c r="CA17" s="50">
        <f>electric_data!K60</f>
        <v>0</v>
      </c>
      <c r="CB17" s="60">
        <f>electric_data!L60</f>
        <v>0</v>
      </c>
      <c r="CC17" s="50">
        <f>electric_data!M60</f>
        <v>0</v>
      </c>
      <c r="CD17" s="60">
        <f>electric_data!N60</f>
        <v>0</v>
      </c>
      <c r="CE17" s="50">
        <f>electric_data!O60</f>
        <v>0</v>
      </c>
      <c r="CF17" s="60">
        <f>electric_data!P60</f>
        <v>0</v>
      </c>
      <c r="CG17" s="50">
        <f>electric_data!Q60</f>
        <v>0</v>
      </c>
      <c r="CH17" s="61">
        <f>electric_data!R60</f>
        <v>0</v>
      </c>
      <c r="CI17" s="60">
        <f>electric_data!B72</f>
        <v>0</v>
      </c>
      <c r="CJ17" s="50">
        <f>electric_data!C72</f>
        <v>0</v>
      </c>
      <c r="CK17" s="60">
        <f>electric_data!D72</f>
        <v>0</v>
      </c>
      <c r="CL17" s="50">
        <f>electric_data!E72</f>
        <v>0</v>
      </c>
      <c r="CM17" s="60">
        <f>electric_data!F72</f>
        <v>0</v>
      </c>
      <c r="CN17" s="50">
        <f>electric_data!G72</f>
        <v>0</v>
      </c>
      <c r="CO17" s="60">
        <f>electric_data!H72</f>
        <v>0</v>
      </c>
      <c r="CP17" s="50">
        <f>electric_data!I72</f>
        <v>0</v>
      </c>
      <c r="CQ17" s="60">
        <f>electric_data!J72</f>
        <v>0</v>
      </c>
      <c r="CR17" s="50">
        <f>electric_data!K72</f>
        <v>0</v>
      </c>
      <c r="CS17" s="60">
        <f>electric_data!L72</f>
        <v>0</v>
      </c>
      <c r="CT17" s="50">
        <f>electric_data!M72</f>
        <v>0</v>
      </c>
      <c r="CU17" s="60">
        <f>electric_data!N72</f>
        <v>0</v>
      </c>
      <c r="CV17" s="50">
        <f>electric_data!O72</f>
        <v>0</v>
      </c>
      <c r="CW17" s="60">
        <f>electric_data!P72</f>
        <v>0</v>
      </c>
      <c r="CX17" s="50">
        <f>electric_data!Q72</f>
        <v>0</v>
      </c>
      <c r="CY17" s="61">
        <f>electric_data!R72</f>
        <v>0</v>
      </c>
      <c r="CZ17" s="60">
        <f>electric_data!B84</f>
        <v>0</v>
      </c>
      <c r="DA17" s="50">
        <f>electric_data!C84</f>
        <v>0</v>
      </c>
      <c r="DB17" s="60">
        <f>electric_data!D84</f>
        <v>0</v>
      </c>
      <c r="DC17" s="50">
        <f>electric_data!E84</f>
        <v>0</v>
      </c>
      <c r="DD17" s="60">
        <f>electric_data!F84</f>
        <v>0</v>
      </c>
      <c r="DE17" s="50">
        <f>electric_data!G84</f>
        <v>0</v>
      </c>
      <c r="DF17" s="60">
        <f>electric_data!H84</f>
        <v>0</v>
      </c>
      <c r="DG17" s="50">
        <f>electric_data!I84</f>
        <v>0</v>
      </c>
      <c r="DH17" s="60">
        <f>electric_data!J84</f>
        <v>0</v>
      </c>
      <c r="DI17" s="50">
        <f>electric_data!K84</f>
        <v>0</v>
      </c>
      <c r="DJ17" s="60">
        <f>electric_data!L84</f>
        <v>0</v>
      </c>
      <c r="DK17" s="50">
        <f>electric_data!M84</f>
        <v>0</v>
      </c>
      <c r="DL17" s="60">
        <f>electric_data!N84</f>
        <v>0</v>
      </c>
      <c r="DM17" s="50">
        <f>electric_data!O84</f>
        <v>0</v>
      </c>
      <c r="DN17" s="60">
        <f>electric_data!P84</f>
        <v>0</v>
      </c>
      <c r="DO17" s="50">
        <f>electric_data!Q84</f>
        <v>0</v>
      </c>
      <c r="DP17" s="61">
        <f>electric_data!R84</f>
        <v>0</v>
      </c>
      <c r="DQ17" s="60">
        <f>electric_data!B96</f>
        <v>0</v>
      </c>
      <c r="DR17" s="50">
        <f>electric_data!C96</f>
        <v>0</v>
      </c>
      <c r="DS17" s="60">
        <f>electric_data!D96</f>
        <v>0</v>
      </c>
      <c r="DT17" s="50">
        <f>electric_data!E96</f>
        <v>0</v>
      </c>
      <c r="DU17" s="60">
        <f>electric_data!F96</f>
        <v>0</v>
      </c>
      <c r="DV17" s="50">
        <f>electric_data!G96</f>
        <v>0</v>
      </c>
      <c r="DW17" s="60">
        <f>electric_data!H96</f>
        <v>0</v>
      </c>
      <c r="DX17" s="50">
        <f>electric_data!I96</f>
        <v>0</v>
      </c>
      <c r="DY17" s="60">
        <f>electric_data!J96</f>
        <v>0</v>
      </c>
      <c r="DZ17" s="50">
        <f>electric_data!K96</f>
        <v>0</v>
      </c>
      <c r="EA17" s="60">
        <f>electric_data!L96</f>
        <v>0</v>
      </c>
      <c r="EB17" s="50">
        <f>electric_data!M96</f>
        <v>0</v>
      </c>
      <c r="EC17" s="60">
        <f>electric_data!N96</f>
        <v>0</v>
      </c>
      <c r="ED17" s="50">
        <f>electric_data!O96</f>
        <v>0</v>
      </c>
      <c r="EE17" s="60">
        <f>electric_data!P96</f>
        <v>0</v>
      </c>
      <c r="EF17" s="50">
        <f>electric_data!Q96</f>
        <v>0</v>
      </c>
      <c r="EG17" s="61">
        <f>electric_data!R96</f>
        <v>0</v>
      </c>
      <c r="EH17" s="60">
        <f>electric_data!B108</f>
        <v>0</v>
      </c>
      <c r="EI17" s="50">
        <f>electric_data!C108</f>
        <v>0</v>
      </c>
      <c r="EJ17" s="60">
        <f>electric_data!D108</f>
        <v>0</v>
      </c>
      <c r="EK17" s="50">
        <f>electric_data!E108</f>
        <v>0</v>
      </c>
      <c r="EL17" s="60">
        <f>electric_data!F108</f>
        <v>0</v>
      </c>
      <c r="EM17" s="50">
        <f>electric_data!G108</f>
        <v>0</v>
      </c>
      <c r="EN17" s="60">
        <f>electric_data!H108</f>
        <v>0</v>
      </c>
      <c r="EO17" s="50">
        <f>electric_data!I108</f>
        <v>0</v>
      </c>
      <c r="EP17" s="60">
        <f>electric_data!J108</f>
        <v>0</v>
      </c>
      <c r="EQ17" s="50">
        <f>electric_data!K108</f>
        <v>0</v>
      </c>
      <c r="ER17" s="60">
        <f>electric_data!L108</f>
        <v>0</v>
      </c>
      <c r="ES17" s="50">
        <f>electric_data!M108</f>
        <v>0</v>
      </c>
      <c r="ET17" s="60">
        <f>electric_data!N108</f>
        <v>0</v>
      </c>
      <c r="EU17" s="50">
        <f>electric_data!O108</f>
        <v>0</v>
      </c>
      <c r="EV17" s="60">
        <f>electric_data!P108</f>
        <v>0</v>
      </c>
      <c r="EW17" s="50">
        <f>electric_data!Q108</f>
        <v>0</v>
      </c>
      <c r="EX17" s="61">
        <f>electric_data!R108</f>
        <v>0</v>
      </c>
      <c r="EY17" s="60">
        <f>electric_data!B120</f>
        <v>0</v>
      </c>
      <c r="EZ17" s="50">
        <f>electric_data!C120</f>
        <v>0</v>
      </c>
      <c r="FA17" s="60">
        <f>electric_data!D120</f>
        <v>0</v>
      </c>
      <c r="FB17" s="50">
        <f>electric_data!E120</f>
        <v>0</v>
      </c>
      <c r="FC17" s="60">
        <f>electric_data!F120</f>
        <v>0</v>
      </c>
      <c r="FD17" s="50">
        <f>electric_data!G120</f>
        <v>0</v>
      </c>
      <c r="FE17" s="60">
        <f>electric_data!H120</f>
        <v>0</v>
      </c>
      <c r="FF17" s="50">
        <f>electric_data!I120</f>
        <v>0</v>
      </c>
      <c r="FG17" s="60">
        <f>electric_data!J120</f>
        <v>0</v>
      </c>
      <c r="FH17" s="50">
        <f>electric_data!K120</f>
        <v>0</v>
      </c>
      <c r="FI17" s="60">
        <f>electric_data!L120</f>
        <v>0</v>
      </c>
      <c r="FJ17" s="50">
        <f>electric_data!M120</f>
        <v>0</v>
      </c>
      <c r="FK17" s="60">
        <f>electric_data!N120</f>
        <v>0</v>
      </c>
      <c r="FL17" s="50">
        <f>electric_data!O120</f>
        <v>0</v>
      </c>
      <c r="FM17" s="60">
        <f>electric_data!P120</f>
        <v>0</v>
      </c>
      <c r="FN17" s="50">
        <f>electric_data!Q120</f>
        <v>0</v>
      </c>
      <c r="FO17" s="61">
        <f>electric_data!R120</f>
        <v>0</v>
      </c>
      <c r="FP17" s="60">
        <f>electric_data!B132</f>
        <v>0</v>
      </c>
      <c r="FQ17" s="50">
        <f>electric_data!C132</f>
        <v>0</v>
      </c>
      <c r="FR17" s="60">
        <f>electric_data!D132</f>
        <v>0</v>
      </c>
      <c r="FS17" s="50">
        <f>electric_data!E132</f>
        <v>0</v>
      </c>
      <c r="FT17" s="60">
        <f>electric_data!F132</f>
        <v>0</v>
      </c>
      <c r="FU17" s="50">
        <f>electric_data!G132</f>
        <v>0</v>
      </c>
      <c r="FV17" s="60">
        <f>electric_data!H132</f>
        <v>0</v>
      </c>
      <c r="FW17" s="50">
        <f>electric_data!I132</f>
        <v>0</v>
      </c>
      <c r="FX17" s="60">
        <f>electric_data!J132</f>
        <v>0</v>
      </c>
      <c r="FY17" s="50">
        <f>electric_data!K132</f>
        <v>0</v>
      </c>
      <c r="FZ17" s="60">
        <f>electric_data!L132</f>
        <v>0</v>
      </c>
      <c r="GA17" s="50">
        <f>electric_data!M132</f>
        <v>0</v>
      </c>
      <c r="GB17" s="60">
        <f>electric_data!N132</f>
        <v>0</v>
      </c>
      <c r="GC17" s="50">
        <f>electric_data!O132</f>
        <v>0</v>
      </c>
      <c r="GD17" s="60">
        <f>electric_data!P132</f>
        <v>0</v>
      </c>
      <c r="GE17" s="50">
        <f>electric_data!Q132</f>
        <v>0</v>
      </c>
      <c r="GF17" s="61">
        <f>electric_data!R132</f>
        <v>0</v>
      </c>
      <c r="GG17" s="60">
        <f>electric_data!B144</f>
        <v>0</v>
      </c>
      <c r="GH17" s="50">
        <f>electric_data!C144</f>
        <v>0</v>
      </c>
      <c r="GI17" s="60">
        <f>electric_data!D144</f>
        <v>0</v>
      </c>
      <c r="GJ17" s="50">
        <f>electric_data!E144</f>
        <v>0</v>
      </c>
      <c r="GK17" s="60">
        <f>electric_data!F144</f>
        <v>0</v>
      </c>
      <c r="GL17" s="50">
        <f>electric_data!G144</f>
        <v>0</v>
      </c>
      <c r="GM17" s="60">
        <f>electric_data!H144</f>
        <v>0</v>
      </c>
      <c r="GN17" s="50">
        <f>electric_data!I144</f>
        <v>0</v>
      </c>
      <c r="GO17" s="60">
        <f>electric_data!J144</f>
        <v>0</v>
      </c>
      <c r="GP17" s="50">
        <f>electric_data!K144</f>
        <v>0</v>
      </c>
      <c r="GQ17" s="60">
        <f>electric_data!L144</f>
        <v>0</v>
      </c>
      <c r="GR17" s="50">
        <f>electric_data!M144</f>
        <v>0</v>
      </c>
      <c r="GS17" s="60">
        <f>electric_data!N144</f>
        <v>0</v>
      </c>
      <c r="GT17" s="50">
        <f>electric_data!O144</f>
        <v>0</v>
      </c>
      <c r="GU17" s="60">
        <f>electric_data!P144</f>
        <v>0</v>
      </c>
      <c r="GV17" s="50">
        <f>electric_data!Q144</f>
        <v>0</v>
      </c>
      <c r="GW17" s="61">
        <f>electric_data!R144</f>
        <v>0</v>
      </c>
      <c r="GX17" s="60">
        <f>electric_data!B156</f>
        <v>0</v>
      </c>
      <c r="GY17" s="50">
        <f>electric_data!C156</f>
        <v>0</v>
      </c>
      <c r="GZ17" s="60">
        <f>electric_data!D156</f>
        <v>0</v>
      </c>
      <c r="HA17" s="50">
        <f>electric_data!E156</f>
        <v>0</v>
      </c>
      <c r="HB17" s="60">
        <f>electric_data!F156</f>
        <v>0</v>
      </c>
      <c r="HC17" s="50">
        <f>electric_data!G156</f>
        <v>0</v>
      </c>
      <c r="HD17" s="60">
        <f>electric_data!H156</f>
        <v>0</v>
      </c>
      <c r="HE17" s="50">
        <f>electric_data!I156</f>
        <v>0</v>
      </c>
      <c r="HF17" s="60">
        <f>electric_data!J156</f>
        <v>0</v>
      </c>
      <c r="HG17" s="50">
        <f>electric_data!K156</f>
        <v>0</v>
      </c>
      <c r="HH17" s="60">
        <f>electric_data!L156</f>
        <v>0</v>
      </c>
      <c r="HI17" s="50">
        <f>electric_data!M156</f>
        <v>0</v>
      </c>
      <c r="HJ17" s="60">
        <f>electric_data!N156</f>
        <v>0</v>
      </c>
      <c r="HK17" s="50">
        <f>electric_data!O156</f>
        <v>0</v>
      </c>
      <c r="HL17" s="60">
        <f>electric_data!P156</f>
        <v>0</v>
      </c>
      <c r="HM17" s="50">
        <f>electric_data!Q156</f>
        <v>0</v>
      </c>
      <c r="HN17" s="61">
        <f>electric_data!R156</f>
        <v>0</v>
      </c>
      <c r="HO17" s="60">
        <f>electric_data!B168</f>
        <v>0</v>
      </c>
      <c r="HP17" s="50">
        <f>electric_data!C168</f>
        <v>0</v>
      </c>
      <c r="HQ17" s="60">
        <f>electric_data!D168</f>
        <v>0</v>
      </c>
      <c r="HR17" s="50">
        <f>electric_data!E168</f>
        <v>0</v>
      </c>
      <c r="HS17" s="60">
        <f>electric_data!F168</f>
        <v>0</v>
      </c>
      <c r="HT17" s="50">
        <f>electric_data!G168</f>
        <v>0</v>
      </c>
      <c r="HU17" s="60">
        <f>electric_data!H168</f>
        <v>0</v>
      </c>
      <c r="HV17" s="50">
        <f>electric_data!I168</f>
        <v>0</v>
      </c>
      <c r="HW17" s="60">
        <f>electric_data!J168</f>
        <v>0</v>
      </c>
      <c r="HX17" s="50">
        <f>electric_data!K168</f>
        <v>0</v>
      </c>
      <c r="HY17" s="60">
        <f>electric_data!L168</f>
        <v>0</v>
      </c>
      <c r="HZ17" s="50">
        <f>electric_data!M168</f>
        <v>0</v>
      </c>
      <c r="IA17" s="60">
        <f>electric_data!N168</f>
        <v>0</v>
      </c>
      <c r="IB17" s="50">
        <f>electric_data!O168</f>
        <v>0</v>
      </c>
      <c r="IC17" s="60">
        <f>electric_data!P168</f>
        <v>0</v>
      </c>
      <c r="ID17" s="50">
        <f>electric_data!Q168</f>
        <v>0</v>
      </c>
      <c r="IE17" s="61">
        <f>electric_data!R168</f>
        <v>0</v>
      </c>
      <c r="IF17" s="60">
        <f>electric_data!B180</f>
        <v>0</v>
      </c>
      <c r="IG17" s="50">
        <f>electric_data!C180</f>
        <v>0</v>
      </c>
      <c r="IH17" s="60">
        <f>electric_data!D180</f>
        <v>0</v>
      </c>
      <c r="II17" s="50">
        <f>electric_data!E180</f>
        <v>0</v>
      </c>
      <c r="IJ17" s="60">
        <f>electric_data!F178</f>
        <v>0</v>
      </c>
      <c r="IK17" s="50">
        <f>electric_data!G178</f>
        <v>0</v>
      </c>
      <c r="IL17" s="60">
        <f>electric_data!H178</f>
        <v>0</v>
      </c>
      <c r="IM17" s="50">
        <f>electric_data!I178</f>
        <v>0</v>
      </c>
      <c r="IN17" s="60">
        <f>electric_data!J178</f>
        <v>0</v>
      </c>
      <c r="IO17" s="50">
        <f>electric_data!K178</f>
        <v>0</v>
      </c>
      <c r="IP17" s="60">
        <f>electric_data!L178</f>
        <v>0</v>
      </c>
      <c r="IQ17" s="50">
        <f>electric_data!M178</f>
        <v>0</v>
      </c>
      <c r="IR17" s="60">
        <f>electric_data!N178</f>
        <v>0</v>
      </c>
      <c r="IS17" s="50">
        <f>electric_data!O178</f>
        <v>0</v>
      </c>
      <c r="IT17" s="60">
        <f>electric_data!P178</f>
        <v>0</v>
      </c>
      <c r="IU17" s="50">
        <f>electric_data!Q180</f>
        <v>0</v>
      </c>
      <c r="IV17" s="61">
        <f>electric_data!R178</f>
        <v>0</v>
      </c>
    </row>
    <row r="18" spans="1:256" x14ac:dyDescent="0.25">
      <c r="A18" s="16" t="s">
        <v>11</v>
      </c>
      <c r="B18" s="60">
        <f>electric_data!B13</f>
        <v>707.2</v>
      </c>
      <c r="C18" s="50">
        <f>electric_data!C13</f>
        <v>4695</v>
      </c>
      <c r="D18" s="60">
        <f>electric_data!D13</f>
        <v>41.02</v>
      </c>
      <c r="E18" s="50">
        <f>electric_data!E13</f>
        <v>153</v>
      </c>
      <c r="F18" s="60">
        <f>electric_data!F13</f>
        <v>100.77</v>
      </c>
      <c r="G18" s="50">
        <f>electric_data!G13</f>
        <v>503</v>
      </c>
      <c r="H18" s="60">
        <f>electric_data!H13</f>
        <v>130.88</v>
      </c>
      <c r="I18" s="50">
        <f>electric_data!I13</f>
        <v>565</v>
      </c>
      <c r="J18" s="60">
        <f>electric_data!J13</f>
        <v>53.51</v>
      </c>
      <c r="K18" s="50">
        <f>electric_data!K13</f>
        <v>226</v>
      </c>
      <c r="L18" s="60">
        <f>electric_data!L13</f>
        <v>18.239999999999998</v>
      </c>
      <c r="M18" s="50">
        <f>electric_data!M13</f>
        <v>20</v>
      </c>
      <c r="N18" s="60">
        <f>electric_data!N13</f>
        <v>375.76</v>
      </c>
      <c r="O18" s="50">
        <f>electric_data!O13</f>
        <v>2193</v>
      </c>
      <c r="P18" s="60">
        <f>electric_data!P13</f>
        <v>1427.38</v>
      </c>
      <c r="Q18" s="50">
        <f>electric_data!Q13</f>
        <v>8355</v>
      </c>
      <c r="R18" s="61">
        <f>electric_data!R13</f>
        <v>0.17084141232794736</v>
      </c>
      <c r="S18" s="60">
        <f>electric_data!B25</f>
        <v>741.62</v>
      </c>
      <c r="T18" s="50">
        <f>electric_data!C25</f>
        <v>3535</v>
      </c>
      <c r="U18" s="60">
        <f>electric_data!D25</f>
        <v>25.65</v>
      </c>
      <c r="V18" s="50">
        <f>electric_data!E25</f>
        <v>52</v>
      </c>
      <c r="W18" s="60">
        <f>electric_data!F25</f>
        <v>83.81</v>
      </c>
      <c r="X18" s="50">
        <f>electric_data!G25</f>
        <v>296</v>
      </c>
      <c r="Y18" s="60">
        <f>electric_data!H25</f>
        <v>480.74</v>
      </c>
      <c r="Z18" s="50">
        <f>electric_data!I25</f>
        <v>2033</v>
      </c>
      <c r="AA18" s="60">
        <f>electric_data!J25</f>
        <v>41.37</v>
      </c>
      <c r="AB18" s="50">
        <f>electric_data!K25</f>
        <v>128</v>
      </c>
      <c r="AC18" s="60">
        <f>electric_data!L25</f>
        <v>20.27</v>
      </c>
      <c r="AD18" s="50">
        <f>electric_data!M25</f>
        <v>26</v>
      </c>
      <c r="AE18" s="60">
        <f>electric_data!N25</f>
        <v>259.91000000000003</v>
      </c>
      <c r="AF18" s="50">
        <f>electric_data!O25</f>
        <v>1639</v>
      </c>
      <c r="AG18" s="60">
        <f>electric_data!P25</f>
        <v>1653.37</v>
      </c>
      <c r="AH18" s="50">
        <f>electric_data!Q25</f>
        <v>7709</v>
      </c>
      <c r="AI18" s="61">
        <f>electric_data!R25</f>
        <v>0.21447269425346996</v>
      </c>
      <c r="AJ18" s="60">
        <f>electric_data!B37</f>
        <v>0</v>
      </c>
      <c r="AK18" s="50">
        <f>electric_data!C37</f>
        <v>0</v>
      </c>
      <c r="AL18" s="60">
        <f>electric_data!D37</f>
        <v>0</v>
      </c>
      <c r="AM18" s="50">
        <f>electric_data!E37</f>
        <v>0</v>
      </c>
      <c r="AN18" s="60">
        <f>electric_data!F37</f>
        <v>0</v>
      </c>
      <c r="AO18" s="50">
        <f>electric_data!G37</f>
        <v>0</v>
      </c>
      <c r="AP18" s="60">
        <f>electric_data!H37</f>
        <v>0</v>
      </c>
      <c r="AQ18" s="50">
        <f>electric_data!I37</f>
        <v>0</v>
      </c>
      <c r="AR18" s="60">
        <f>electric_data!J37</f>
        <v>0</v>
      </c>
      <c r="AS18" s="50">
        <f>electric_data!K37</f>
        <v>0</v>
      </c>
      <c r="AT18" s="60">
        <f>electric_data!L37</f>
        <v>0</v>
      </c>
      <c r="AU18" s="50">
        <f>electric_data!M37</f>
        <v>0</v>
      </c>
      <c r="AV18" s="60">
        <f>electric_data!N37</f>
        <v>0</v>
      </c>
      <c r="AW18" s="50">
        <f>electric_data!O37</f>
        <v>0</v>
      </c>
      <c r="AX18" s="60">
        <f>electric_data!P37</f>
        <v>0</v>
      </c>
      <c r="AY18" s="50">
        <f>electric_data!Q37</f>
        <v>0</v>
      </c>
      <c r="AZ18" s="61">
        <f>electric_data!R37</f>
        <v>0</v>
      </c>
      <c r="BA18" s="60">
        <f>electric_data!B49</f>
        <v>0</v>
      </c>
      <c r="BB18" s="50">
        <f>electric_data!C49</f>
        <v>0</v>
      </c>
      <c r="BC18" s="60">
        <f>electric_data!D49</f>
        <v>0</v>
      </c>
      <c r="BD18" s="50">
        <f>electric_data!E49</f>
        <v>0</v>
      </c>
      <c r="BE18" s="60">
        <f>electric_data!F49</f>
        <v>0</v>
      </c>
      <c r="BF18" s="50">
        <f>electric_data!G49</f>
        <v>0</v>
      </c>
      <c r="BG18" s="60">
        <f>electric_data!H49</f>
        <v>0</v>
      </c>
      <c r="BH18" s="50">
        <f>electric_data!I49</f>
        <v>0</v>
      </c>
      <c r="BI18" s="60">
        <f>electric_data!J49</f>
        <v>0</v>
      </c>
      <c r="BJ18" s="50">
        <f>electric_data!K49</f>
        <v>0</v>
      </c>
      <c r="BK18" s="60">
        <f>electric_data!L49</f>
        <v>0</v>
      </c>
      <c r="BL18" s="50">
        <f>electric_data!M49</f>
        <v>0</v>
      </c>
      <c r="BM18" s="60">
        <f>electric_data!N49</f>
        <v>0</v>
      </c>
      <c r="BN18" s="50">
        <f>electric_data!O49</f>
        <v>0</v>
      </c>
      <c r="BO18" s="60">
        <f>electric_data!P49</f>
        <v>0</v>
      </c>
      <c r="BP18" s="50">
        <f>electric_data!Q49</f>
        <v>0</v>
      </c>
      <c r="BQ18" s="61">
        <f>electric_data!R49</f>
        <v>0</v>
      </c>
      <c r="BR18" s="60">
        <f>electric_data!B61</f>
        <v>0</v>
      </c>
      <c r="BS18" s="50">
        <f>electric_data!C61</f>
        <v>0</v>
      </c>
      <c r="BT18" s="60">
        <f>electric_data!D61</f>
        <v>0</v>
      </c>
      <c r="BU18" s="50">
        <f>electric_data!E61</f>
        <v>0</v>
      </c>
      <c r="BV18" s="60">
        <f>electric_data!F61</f>
        <v>0</v>
      </c>
      <c r="BW18" s="50">
        <f>electric_data!G61</f>
        <v>0</v>
      </c>
      <c r="BX18" s="60">
        <f>electric_data!H61</f>
        <v>0</v>
      </c>
      <c r="BY18" s="50">
        <f>electric_data!I61</f>
        <v>0</v>
      </c>
      <c r="BZ18" s="60">
        <f>electric_data!J61</f>
        <v>0</v>
      </c>
      <c r="CA18" s="50">
        <f>electric_data!K61</f>
        <v>0</v>
      </c>
      <c r="CB18" s="60">
        <f>electric_data!L61</f>
        <v>0</v>
      </c>
      <c r="CC18" s="50">
        <f>electric_data!M61</f>
        <v>0</v>
      </c>
      <c r="CD18" s="60">
        <f>electric_data!N61</f>
        <v>0</v>
      </c>
      <c r="CE18" s="50">
        <f>electric_data!O61</f>
        <v>0</v>
      </c>
      <c r="CF18" s="60">
        <f>electric_data!P61</f>
        <v>0</v>
      </c>
      <c r="CG18" s="50">
        <f>electric_data!Q61</f>
        <v>0</v>
      </c>
      <c r="CH18" s="61">
        <f>electric_data!R61</f>
        <v>0</v>
      </c>
      <c r="CI18" s="60">
        <f>electric_data!B73</f>
        <v>0</v>
      </c>
      <c r="CJ18" s="50">
        <f>electric_data!C73</f>
        <v>0</v>
      </c>
      <c r="CK18" s="60">
        <f>electric_data!D73</f>
        <v>0</v>
      </c>
      <c r="CL18" s="50">
        <f>electric_data!E73</f>
        <v>0</v>
      </c>
      <c r="CM18" s="60">
        <f>electric_data!F73</f>
        <v>0</v>
      </c>
      <c r="CN18" s="50">
        <f>electric_data!G73</f>
        <v>0</v>
      </c>
      <c r="CO18" s="60">
        <f>electric_data!H73</f>
        <v>0</v>
      </c>
      <c r="CP18" s="50">
        <f>electric_data!I73</f>
        <v>0</v>
      </c>
      <c r="CQ18" s="60">
        <f>electric_data!J73</f>
        <v>0</v>
      </c>
      <c r="CR18" s="50">
        <f>electric_data!K73</f>
        <v>0</v>
      </c>
      <c r="CS18" s="60">
        <f>electric_data!L73</f>
        <v>0</v>
      </c>
      <c r="CT18" s="50">
        <f>electric_data!M73</f>
        <v>0</v>
      </c>
      <c r="CU18" s="60">
        <f>electric_data!N73</f>
        <v>0</v>
      </c>
      <c r="CV18" s="50">
        <f>electric_data!O73</f>
        <v>0</v>
      </c>
      <c r="CW18" s="60">
        <f>electric_data!P73</f>
        <v>0</v>
      </c>
      <c r="CX18" s="50">
        <f>electric_data!Q73</f>
        <v>0</v>
      </c>
      <c r="CY18" s="61">
        <f>electric_data!R73</f>
        <v>0</v>
      </c>
      <c r="CZ18" s="60">
        <f>electric_data!B85</f>
        <v>0</v>
      </c>
      <c r="DA18" s="50">
        <f>electric_data!C85</f>
        <v>0</v>
      </c>
      <c r="DB18" s="60">
        <f>electric_data!D85</f>
        <v>0</v>
      </c>
      <c r="DC18" s="50">
        <f>electric_data!E85</f>
        <v>0</v>
      </c>
      <c r="DD18" s="60">
        <f>electric_data!F85</f>
        <v>0</v>
      </c>
      <c r="DE18" s="50">
        <f>electric_data!G85</f>
        <v>0</v>
      </c>
      <c r="DF18" s="60">
        <f>electric_data!H85</f>
        <v>0</v>
      </c>
      <c r="DG18" s="50">
        <f>electric_data!I85</f>
        <v>0</v>
      </c>
      <c r="DH18" s="60">
        <f>electric_data!J85</f>
        <v>0</v>
      </c>
      <c r="DI18" s="50">
        <f>electric_data!K85</f>
        <v>0</v>
      </c>
      <c r="DJ18" s="60">
        <f>electric_data!L85</f>
        <v>0</v>
      </c>
      <c r="DK18" s="50">
        <f>electric_data!M85</f>
        <v>0</v>
      </c>
      <c r="DL18" s="60">
        <f>electric_data!N85</f>
        <v>0</v>
      </c>
      <c r="DM18" s="50">
        <f>electric_data!O85</f>
        <v>0</v>
      </c>
      <c r="DN18" s="60">
        <f>electric_data!P85</f>
        <v>0</v>
      </c>
      <c r="DO18" s="50">
        <f>electric_data!Q85</f>
        <v>0</v>
      </c>
      <c r="DP18" s="61">
        <f>electric_data!R85</f>
        <v>0</v>
      </c>
      <c r="DQ18" s="60">
        <f>electric_data!B97</f>
        <v>0</v>
      </c>
      <c r="DR18" s="50">
        <f>electric_data!C97</f>
        <v>0</v>
      </c>
      <c r="DS18" s="60">
        <f>electric_data!D97</f>
        <v>0</v>
      </c>
      <c r="DT18" s="50">
        <f>electric_data!E97</f>
        <v>0</v>
      </c>
      <c r="DU18" s="60">
        <f>electric_data!F97</f>
        <v>0</v>
      </c>
      <c r="DV18" s="50">
        <f>electric_data!G97</f>
        <v>0</v>
      </c>
      <c r="DW18" s="60">
        <f>electric_data!H97</f>
        <v>0</v>
      </c>
      <c r="DX18" s="50">
        <f>electric_data!I97</f>
        <v>0</v>
      </c>
      <c r="DY18" s="60">
        <f>electric_data!J97</f>
        <v>0</v>
      </c>
      <c r="DZ18" s="50">
        <f>electric_data!K97</f>
        <v>0</v>
      </c>
      <c r="EA18" s="60">
        <f>electric_data!L97</f>
        <v>0</v>
      </c>
      <c r="EB18" s="50">
        <f>electric_data!M97</f>
        <v>0</v>
      </c>
      <c r="EC18" s="60">
        <f>electric_data!N97</f>
        <v>0</v>
      </c>
      <c r="ED18" s="50">
        <f>electric_data!O97</f>
        <v>0</v>
      </c>
      <c r="EE18" s="60">
        <f>electric_data!P97</f>
        <v>0</v>
      </c>
      <c r="EF18" s="50">
        <f>electric_data!Q97</f>
        <v>0</v>
      </c>
      <c r="EG18" s="61">
        <f>electric_data!R97</f>
        <v>0</v>
      </c>
      <c r="EH18" s="60">
        <f>electric_data!B109</f>
        <v>0</v>
      </c>
      <c r="EI18" s="50">
        <f>electric_data!C109</f>
        <v>0</v>
      </c>
      <c r="EJ18" s="60">
        <f>electric_data!D109</f>
        <v>0</v>
      </c>
      <c r="EK18" s="50">
        <f>electric_data!E109</f>
        <v>0</v>
      </c>
      <c r="EL18" s="60">
        <f>electric_data!F109</f>
        <v>0</v>
      </c>
      <c r="EM18" s="50">
        <f>electric_data!G109</f>
        <v>0</v>
      </c>
      <c r="EN18" s="60">
        <f>electric_data!H109</f>
        <v>0</v>
      </c>
      <c r="EO18" s="50">
        <f>electric_data!I109</f>
        <v>0</v>
      </c>
      <c r="EP18" s="60">
        <f>electric_data!J109</f>
        <v>0</v>
      </c>
      <c r="EQ18" s="50">
        <f>electric_data!K109</f>
        <v>0</v>
      </c>
      <c r="ER18" s="60">
        <f>electric_data!L109</f>
        <v>0</v>
      </c>
      <c r="ES18" s="50">
        <f>electric_data!M109</f>
        <v>0</v>
      </c>
      <c r="ET18" s="60">
        <f>electric_data!N109</f>
        <v>0</v>
      </c>
      <c r="EU18" s="50">
        <f>electric_data!O109</f>
        <v>0</v>
      </c>
      <c r="EV18" s="60">
        <f>electric_data!P109</f>
        <v>0</v>
      </c>
      <c r="EW18" s="50">
        <f>electric_data!Q109</f>
        <v>0</v>
      </c>
      <c r="EX18" s="61">
        <f>electric_data!R109</f>
        <v>0</v>
      </c>
      <c r="EY18" s="60">
        <f>electric_data!B121</f>
        <v>0</v>
      </c>
      <c r="EZ18" s="50">
        <f>electric_data!C121</f>
        <v>0</v>
      </c>
      <c r="FA18" s="60">
        <f>electric_data!D121</f>
        <v>0</v>
      </c>
      <c r="FB18" s="50">
        <f>electric_data!E121</f>
        <v>0</v>
      </c>
      <c r="FC18" s="60">
        <f>electric_data!F121</f>
        <v>0</v>
      </c>
      <c r="FD18" s="50">
        <f>electric_data!G121</f>
        <v>0</v>
      </c>
      <c r="FE18" s="60">
        <f>electric_data!H121</f>
        <v>0</v>
      </c>
      <c r="FF18" s="50">
        <f>electric_data!I121</f>
        <v>0</v>
      </c>
      <c r="FG18" s="60">
        <f>electric_data!J121</f>
        <v>0</v>
      </c>
      <c r="FH18" s="50">
        <f>electric_data!K121</f>
        <v>0</v>
      </c>
      <c r="FI18" s="60">
        <f>electric_data!L121</f>
        <v>0</v>
      </c>
      <c r="FJ18" s="50">
        <f>electric_data!M121</f>
        <v>0</v>
      </c>
      <c r="FK18" s="60">
        <f>electric_data!N121</f>
        <v>0</v>
      </c>
      <c r="FL18" s="50">
        <f>electric_data!O121</f>
        <v>0</v>
      </c>
      <c r="FM18" s="60">
        <f>electric_data!P121</f>
        <v>0</v>
      </c>
      <c r="FN18" s="50">
        <f>electric_data!Q121</f>
        <v>0</v>
      </c>
      <c r="FO18" s="61">
        <f>electric_data!R121</f>
        <v>0</v>
      </c>
      <c r="FP18" s="60">
        <f>electric_data!B133</f>
        <v>0</v>
      </c>
      <c r="FQ18" s="50">
        <f>electric_data!C133</f>
        <v>0</v>
      </c>
      <c r="FR18" s="60">
        <f>electric_data!D133</f>
        <v>0</v>
      </c>
      <c r="FS18" s="50">
        <f>electric_data!E133</f>
        <v>0</v>
      </c>
      <c r="FT18" s="60">
        <f>electric_data!F133</f>
        <v>0</v>
      </c>
      <c r="FU18" s="50">
        <f>electric_data!G133</f>
        <v>0</v>
      </c>
      <c r="FV18" s="60">
        <f>electric_data!H133</f>
        <v>0</v>
      </c>
      <c r="FW18" s="50">
        <f>electric_data!I133</f>
        <v>0</v>
      </c>
      <c r="FX18" s="60">
        <f>electric_data!J133</f>
        <v>0</v>
      </c>
      <c r="FY18" s="50">
        <f>electric_data!K133</f>
        <v>0</v>
      </c>
      <c r="FZ18" s="60">
        <f>electric_data!L133</f>
        <v>0</v>
      </c>
      <c r="GA18" s="50">
        <f>electric_data!M133</f>
        <v>0</v>
      </c>
      <c r="GB18" s="60">
        <f>electric_data!N133</f>
        <v>0</v>
      </c>
      <c r="GC18" s="50">
        <f>electric_data!O133</f>
        <v>0</v>
      </c>
      <c r="GD18" s="60">
        <f>electric_data!P133</f>
        <v>0</v>
      </c>
      <c r="GE18" s="50">
        <f>electric_data!Q133</f>
        <v>0</v>
      </c>
      <c r="GF18" s="61">
        <f>electric_data!R133</f>
        <v>0</v>
      </c>
      <c r="GG18" s="60">
        <f>electric_data!B145</f>
        <v>0</v>
      </c>
      <c r="GH18" s="50">
        <f>electric_data!C145</f>
        <v>0</v>
      </c>
      <c r="GI18" s="60">
        <f>electric_data!D145</f>
        <v>0</v>
      </c>
      <c r="GJ18" s="50">
        <f>electric_data!E145</f>
        <v>0</v>
      </c>
      <c r="GK18" s="60">
        <f>electric_data!F145</f>
        <v>0</v>
      </c>
      <c r="GL18" s="50">
        <f>electric_data!G145</f>
        <v>0</v>
      </c>
      <c r="GM18" s="60">
        <f>electric_data!H145</f>
        <v>0</v>
      </c>
      <c r="GN18" s="50">
        <f>electric_data!I145</f>
        <v>0</v>
      </c>
      <c r="GO18" s="60">
        <f>electric_data!J145</f>
        <v>0</v>
      </c>
      <c r="GP18" s="50">
        <f>electric_data!K145</f>
        <v>0</v>
      </c>
      <c r="GQ18" s="60">
        <f>electric_data!L145</f>
        <v>0</v>
      </c>
      <c r="GR18" s="50">
        <f>electric_data!M145</f>
        <v>0</v>
      </c>
      <c r="GS18" s="60">
        <f>electric_data!N145</f>
        <v>0</v>
      </c>
      <c r="GT18" s="50">
        <f>electric_data!O145</f>
        <v>0</v>
      </c>
      <c r="GU18" s="60">
        <f>electric_data!P145</f>
        <v>0</v>
      </c>
      <c r="GV18" s="50">
        <f>electric_data!Q145</f>
        <v>0</v>
      </c>
      <c r="GW18" s="61">
        <f>electric_data!R145</f>
        <v>0</v>
      </c>
      <c r="GX18" s="60">
        <f>electric_data!B157</f>
        <v>0</v>
      </c>
      <c r="GY18" s="50">
        <f>electric_data!C157</f>
        <v>0</v>
      </c>
      <c r="GZ18" s="60">
        <f>electric_data!D157</f>
        <v>0</v>
      </c>
      <c r="HA18" s="50">
        <f>electric_data!E157</f>
        <v>0</v>
      </c>
      <c r="HB18" s="60">
        <f>electric_data!F157</f>
        <v>0</v>
      </c>
      <c r="HC18" s="50">
        <f>electric_data!G157</f>
        <v>0</v>
      </c>
      <c r="HD18" s="60">
        <f>electric_data!H157</f>
        <v>0</v>
      </c>
      <c r="HE18" s="50">
        <f>electric_data!I157</f>
        <v>0</v>
      </c>
      <c r="HF18" s="60">
        <f>electric_data!J157</f>
        <v>0</v>
      </c>
      <c r="HG18" s="50">
        <f>electric_data!K157</f>
        <v>0</v>
      </c>
      <c r="HH18" s="60">
        <f>electric_data!L157</f>
        <v>0</v>
      </c>
      <c r="HI18" s="50">
        <f>electric_data!M157</f>
        <v>0</v>
      </c>
      <c r="HJ18" s="60">
        <f>electric_data!N157</f>
        <v>0</v>
      </c>
      <c r="HK18" s="50">
        <f>electric_data!O157</f>
        <v>0</v>
      </c>
      <c r="HL18" s="60">
        <f>electric_data!P157</f>
        <v>0</v>
      </c>
      <c r="HM18" s="50">
        <f>electric_data!Q157</f>
        <v>0</v>
      </c>
      <c r="HN18" s="61">
        <f>electric_data!R157</f>
        <v>0</v>
      </c>
      <c r="HO18" s="60">
        <f>electric_data!B169</f>
        <v>0</v>
      </c>
      <c r="HP18" s="50">
        <f>electric_data!C169</f>
        <v>0</v>
      </c>
      <c r="HQ18" s="60">
        <f>electric_data!D169</f>
        <v>0</v>
      </c>
      <c r="HR18" s="50">
        <f>electric_data!E169</f>
        <v>0</v>
      </c>
      <c r="HS18" s="60">
        <f>electric_data!F169</f>
        <v>0</v>
      </c>
      <c r="HT18" s="50">
        <f>electric_data!G169</f>
        <v>0</v>
      </c>
      <c r="HU18" s="60">
        <f>electric_data!H169</f>
        <v>0</v>
      </c>
      <c r="HV18" s="50">
        <f>electric_data!I169</f>
        <v>0</v>
      </c>
      <c r="HW18" s="60">
        <f>electric_data!J169</f>
        <v>0</v>
      </c>
      <c r="HX18" s="50">
        <f>electric_data!K169</f>
        <v>0</v>
      </c>
      <c r="HY18" s="60">
        <f>electric_data!L169</f>
        <v>0</v>
      </c>
      <c r="HZ18" s="50">
        <f>electric_data!M169</f>
        <v>0</v>
      </c>
      <c r="IA18" s="60">
        <f>electric_data!N169</f>
        <v>0</v>
      </c>
      <c r="IB18" s="50">
        <f>electric_data!O169</f>
        <v>0</v>
      </c>
      <c r="IC18" s="60">
        <f>electric_data!P169</f>
        <v>0</v>
      </c>
      <c r="ID18" s="50">
        <f>electric_data!Q169</f>
        <v>0</v>
      </c>
      <c r="IE18" s="61">
        <f>electric_data!R169</f>
        <v>0</v>
      </c>
      <c r="IF18" s="60">
        <f>electric_data!B181</f>
        <v>0</v>
      </c>
      <c r="IG18" s="50">
        <f>electric_data!C181</f>
        <v>0</v>
      </c>
      <c r="IH18" s="60">
        <f>electric_data!D181</f>
        <v>0</v>
      </c>
      <c r="II18" s="50">
        <f>electric_data!E181</f>
        <v>0</v>
      </c>
      <c r="IJ18" s="60">
        <f>electric_data!F179</f>
        <v>0</v>
      </c>
      <c r="IK18" s="50">
        <f>electric_data!G179</f>
        <v>0</v>
      </c>
      <c r="IL18" s="60">
        <f>electric_data!H179</f>
        <v>0</v>
      </c>
      <c r="IM18" s="50">
        <f>electric_data!I179</f>
        <v>0</v>
      </c>
      <c r="IN18" s="60">
        <f>electric_data!J179</f>
        <v>0</v>
      </c>
      <c r="IO18" s="50">
        <f>electric_data!K179</f>
        <v>0</v>
      </c>
      <c r="IP18" s="60">
        <f>electric_data!L179</f>
        <v>0</v>
      </c>
      <c r="IQ18" s="50">
        <f>electric_data!M179</f>
        <v>0</v>
      </c>
      <c r="IR18" s="60">
        <f>electric_data!N179</f>
        <v>0</v>
      </c>
      <c r="IS18" s="50">
        <f>electric_data!O179</f>
        <v>0</v>
      </c>
      <c r="IT18" s="60">
        <f>electric_data!P179</f>
        <v>0</v>
      </c>
      <c r="IU18" s="50">
        <f>electric_data!Q181</f>
        <v>0</v>
      </c>
      <c r="IV18" s="61">
        <f>electric_data!R179</f>
        <v>0</v>
      </c>
    </row>
    <row r="19" spans="1:256" x14ac:dyDescent="0.25">
      <c r="A19" s="16" t="s">
        <v>12</v>
      </c>
      <c r="B19" s="60">
        <f>electric_data!B14</f>
        <v>961.82</v>
      </c>
      <c r="C19" s="50">
        <f>electric_data!C14</f>
        <v>5045</v>
      </c>
      <c r="D19" s="60">
        <f>electric_data!D14</f>
        <v>36.79</v>
      </c>
      <c r="E19" s="50">
        <f>electric_data!E14</f>
        <v>103</v>
      </c>
      <c r="F19" s="60">
        <f>electric_data!F14</f>
        <v>196.64</v>
      </c>
      <c r="G19" s="50">
        <f>electric_data!G14</f>
        <v>546</v>
      </c>
      <c r="H19" s="60">
        <f>electric_data!H14</f>
        <v>288.55</v>
      </c>
      <c r="I19" s="50">
        <f>electric_data!I14</f>
        <v>1662</v>
      </c>
      <c r="J19" s="60">
        <f>electric_data!J14</f>
        <v>61.51</v>
      </c>
      <c r="K19" s="50">
        <f>electric_data!K14</f>
        <v>219</v>
      </c>
      <c r="L19" s="60">
        <f>electric_data!L14</f>
        <v>49.13</v>
      </c>
      <c r="M19" s="50">
        <f>electric_data!M14</f>
        <v>161</v>
      </c>
      <c r="N19" s="60">
        <f>electric_data!N14</f>
        <v>559.69000000000005</v>
      </c>
      <c r="O19" s="50">
        <f>electric_data!O14</f>
        <v>2676</v>
      </c>
      <c r="P19" s="60">
        <f>electric_data!P14</f>
        <v>2154.13</v>
      </c>
      <c r="Q19" s="50">
        <f>electric_data!Q14</f>
        <v>10412</v>
      </c>
      <c r="R19" s="61">
        <f>electric_data!R14</f>
        <v>0.20688916634652324</v>
      </c>
      <c r="S19" s="60">
        <f>electric_data!B26</f>
        <v>917.12</v>
      </c>
      <c r="T19" s="50">
        <f>electric_data!C26</f>
        <v>4213</v>
      </c>
      <c r="U19" s="60">
        <f>electric_data!D26</f>
        <v>21.98</v>
      </c>
      <c r="V19" s="50">
        <f>electric_data!E26</f>
        <v>31</v>
      </c>
      <c r="W19" s="60">
        <f>electric_data!F26</f>
        <v>180.29</v>
      </c>
      <c r="X19" s="50">
        <f>electric_data!G26</f>
        <v>504</v>
      </c>
      <c r="Y19" s="60">
        <f>electric_data!H26</f>
        <v>554.92999999999995</v>
      </c>
      <c r="Z19" s="50">
        <f>electric_data!I26</f>
        <v>2308</v>
      </c>
      <c r="AA19" s="60">
        <f>electric_data!J26</f>
        <v>54.87</v>
      </c>
      <c r="AB19" s="50">
        <f>electric_data!K26</f>
        <v>175</v>
      </c>
      <c r="AC19" s="60">
        <f>electric_data!L26</f>
        <v>93</v>
      </c>
      <c r="AD19" s="50">
        <f>electric_data!M26</f>
        <v>342</v>
      </c>
      <c r="AE19" s="60">
        <f>electric_data!N26</f>
        <v>698.96</v>
      </c>
      <c r="AF19" s="50">
        <f>electric_data!O26</f>
        <v>2781</v>
      </c>
      <c r="AG19" s="60">
        <f>electric_data!P26</f>
        <v>2521.15</v>
      </c>
      <c r="AH19" s="50">
        <f>electric_data!Q26</f>
        <v>10354</v>
      </c>
      <c r="AI19" s="61">
        <f>electric_data!R26</f>
        <v>0.24349526752945722</v>
      </c>
      <c r="AJ19" s="60">
        <f>electric_data!B38</f>
        <v>0</v>
      </c>
      <c r="AK19" s="50">
        <f>electric_data!C38</f>
        <v>0</v>
      </c>
      <c r="AL19" s="60">
        <f>electric_data!D38</f>
        <v>0</v>
      </c>
      <c r="AM19" s="50">
        <f>electric_data!E38</f>
        <v>0</v>
      </c>
      <c r="AN19" s="60">
        <f>electric_data!F38</f>
        <v>0</v>
      </c>
      <c r="AO19" s="50">
        <f>electric_data!G38</f>
        <v>0</v>
      </c>
      <c r="AP19" s="60">
        <f>electric_data!H38</f>
        <v>0</v>
      </c>
      <c r="AQ19" s="50">
        <f>electric_data!I38</f>
        <v>0</v>
      </c>
      <c r="AR19" s="60">
        <f>electric_data!J38</f>
        <v>0</v>
      </c>
      <c r="AS19" s="50">
        <f>electric_data!K38</f>
        <v>0</v>
      </c>
      <c r="AT19" s="60">
        <f>electric_data!L38</f>
        <v>0</v>
      </c>
      <c r="AU19" s="50">
        <f>electric_data!M38</f>
        <v>0</v>
      </c>
      <c r="AV19" s="60">
        <f>electric_data!N38</f>
        <v>0</v>
      </c>
      <c r="AW19" s="50">
        <f>electric_data!O38</f>
        <v>0</v>
      </c>
      <c r="AX19" s="60">
        <f>electric_data!P38</f>
        <v>0</v>
      </c>
      <c r="AY19" s="50">
        <f>electric_data!Q38</f>
        <v>0</v>
      </c>
      <c r="AZ19" s="61">
        <f>electric_data!R38</f>
        <v>0</v>
      </c>
      <c r="BA19" s="60">
        <f>electric_data!B50</f>
        <v>0</v>
      </c>
      <c r="BB19" s="50">
        <f>electric_data!C50</f>
        <v>0</v>
      </c>
      <c r="BC19" s="60">
        <f>electric_data!D50</f>
        <v>0</v>
      </c>
      <c r="BD19" s="50">
        <f>electric_data!E50</f>
        <v>0</v>
      </c>
      <c r="BE19" s="60">
        <f>electric_data!F50</f>
        <v>0</v>
      </c>
      <c r="BF19" s="50">
        <f>electric_data!G50</f>
        <v>0</v>
      </c>
      <c r="BG19" s="60">
        <f>electric_data!H50</f>
        <v>0</v>
      </c>
      <c r="BH19" s="50">
        <f>electric_data!I50</f>
        <v>0</v>
      </c>
      <c r="BI19" s="60">
        <f>electric_data!J50</f>
        <v>0</v>
      </c>
      <c r="BJ19" s="50">
        <f>electric_data!K50</f>
        <v>0</v>
      </c>
      <c r="BK19" s="60">
        <f>electric_data!L50</f>
        <v>0</v>
      </c>
      <c r="BL19" s="50">
        <f>electric_data!M50</f>
        <v>0</v>
      </c>
      <c r="BM19" s="60">
        <f>electric_data!N50</f>
        <v>0</v>
      </c>
      <c r="BN19" s="50">
        <f>electric_data!O50</f>
        <v>0</v>
      </c>
      <c r="BO19" s="60">
        <f>electric_data!P50</f>
        <v>0</v>
      </c>
      <c r="BP19" s="50">
        <f>electric_data!Q50</f>
        <v>0</v>
      </c>
      <c r="BQ19" s="61">
        <f>electric_data!R50</f>
        <v>0</v>
      </c>
      <c r="BR19" s="60">
        <f>electric_data!B62</f>
        <v>0</v>
      </c>
      <c r="BS19" s="50">
        <f>electric_data!C62</f>
        <v>0</v>
      </c>
      <c r="BT19" s="60">
        <f>electric_data!D62</f>
        <v>0</v>
      </c>
      <c r="BU19" s="50">
        <f>electric_data!E62</f>
        <v>0</v>
      </c>
      <c r="BV19" s="60">
        <f>electric_data!F62</f>
        <v>0</v>
      </c>
      <c r="BW19" s="50">
        <f>electric_data!G62</f>
        <v>0</v>
      </c>
      <c r="BX19" s="60">
        <f>electric_data!H62</f>
        <v>0</v>
      </c>
      <c r="BY19" s="50">
        <f>electric_data!I62</f>
        <v>0</v>
      </c>
      <c r="BZ19" s="60">
        <f>electric_data!J62</f>
        <v>0</v>
      </c>
      <c r="CA19" s="50">
        <f>electric_data!K62</f>
        <v>0</v>
      </c>
      <c r="CB19" s="60">
        <f>electric_data!L62</f>
        <v>0</v>
      </c>
      <c r="CC19" s="50">
        <f>electric_data!M62</f>
        <v>0</v>
      </c>
      <c r="CD19" s="60">
        <f>electric_data!N62</f>
        <v>0</v>
      </c>
      <c r="CE19" s="50">
        <f>electric_data!O62</f>
        <v>0</v>
      </c>
      <c r="CF19" s="60">
        <f>electric_data!P62</f>
        <v>0</v>
      </c>
      <c r="CG19" s="50">
        <f>electric_data!Q62</f>
        <v>0</v>
      </c>
      <c r="CH19" s="61">
        <f>electric_data!R62</f>
        <v>0</v>
      </c>
      <c r="CI19" s="60">
        <f>electric_data!B74</f>
        <v>0</v>
      </c>
      <c r="CJ19" s="50">
        <f>electric_data!C74</f>
        <v>0</v>
      </c>
      <c r="CK19" s="60">
        <f>electric_data!D74</f>
        <v>0</v>
      </c>
      <c r="CL19" s="50">
        <f>electric_data!E74</f>
        <v>0</v>
      </c>
      <c r="CM19" s="60">
        <f>electric_data!F74</f>
        <v>0</v>
      </c>
      <c r="CN19" s="50">
        <f>electric_data!G74</f>
        <v>0</v>
      </c>
      <c r="CO19" s="60">
        <f>electric_data!H74</f>
        <v>0</v>
      </c>
      <c r="CP19" s="50">
        <f>electric_data!I74</f>
        <v>0</v>
      </c>
      <c r="CQ19" s="60">
        <f>electric_data!J74</f>
        <v>0</v>
      </c>
      <c r="CR19" s="50">
        <f>electric_data!K74</f>
        <v>0</v>
      </c>
      <c r="CS19" s="60">
        <f>electric_data!L74</f>
        <v>0</v>
      </c>
      <c r="CT19" s="50">
        <f>electric_data!M74</f>
        <v>0</v>
      </c>
      <c r="CU19" s="60">
        <f>electric_data!N74</f>
        <v>0</v>
      </c>
      <c r="CV19" s="50">
        <f>electric_data!O74</f>
        <v>0</v>
      </c>
      <c r="CW19" s="60">
        <f>electric_data!P74</f>
        <v>0</v>
      </c>
      <c r="CX19" s="50">
        <f>electric_data!Q74</f>
        <v>0</v>
      </c>
      <c r="CY19" s="61">
        <f>electric_data!R74</f>
        <v>0</v>
      </c>
      <c r="CZ19" s="60">
        <f>electric_data!B86</f>
        <v>0</v>
      </c>
      <c r="DA19" s="50">
        <f>electric_data!C86</f>
        <v>0</v>
      </c>
      <c r="DB19" s="60">
        <f>electric_data!D86</f>
        <v>0</v>
      </c>
      <c r="DC19" s="50">
        <f>electric_data!E86</f>
        <v>0</v>
      </c>
      <c r="DD19" s="60">
        <f>electric_data!F86</f>
        <v>0</v>
      </c>
      <c r="DE19" s="50">
        <f>electric_data!G86</f>
        <v>0</v>
      </c>
      <c r="DF19" s="60">
        <f>electric_data!H86</f>
        <v>0</v>
      </c>
      <c r="DG19" s="50">
        <f>electric_data!I86</f>
        <v>0</v>
      </c>
      <c r="DH19" s="60">
        <f>electric_data!J86</f>
        <v>0</v>
      </c>
      <c r="DI19" s="50">
        <f>electric_data!K86</f>
        <v>0</v>
      </c>
      <c r="DJ19" s="60">
        <f>electric_data!L86</f>
        <v>0</v>
      </c>
      <c r="DK19" s="50">
        <f>electric_data!M86</f>
        <v>0</v>
      </c>
      <c r="DL19" s="60">
        <f>electric_data!N86</f>
        <v>0</v>
      </c>
      <c r="DM19" s="50">
        <f>electric_data!O86</f>
        <v>0</v>
      </c>
      <c r="DN19" s="60">
        <f>electric_data!P86</f>
        <v>0</v>
      </c>
      <c r="DO19" s="50">
        <f>electric_data!Q86</f>
        <v>0</v>
      </c>
      <c r="DP19" s="61">
        <f>electric_data!R86</f>
        <v>0</v>
      </c>
      <c r="DQ19" s="60">
        <f>electric_data!B98</f>
        <v>0</v>
      </c>
      <c r="DR19" s="50">
        <f>electric_data!C98</f>
        <v>0</v>
      </c>
      <c r="DS19" s="60">
        <f>electric_data!D98</f>
        <v>0</v>
      </c>
      <c r="DT19" s="50">
        <f>electric_data!E98</f>
        <v>0</v>
      </c>
      <c r="DU19" s="60">
        <f>electric_data!F98</f>
        <v>0</v>
      </c>
      <c r="DV19" s="50">
        <f>electric_data!G98</f>
        <v>0</v>
      </c>
      <c r="DW19" s="60">
        <f>electric_data!H98</f>
        <v>0</v>
      </c>
      <c r="DX19" s="50">
        <f>electric_data!I98</f>
        <v>0</v>
      </c>
      <c r="DY19" s="60">
        <f>electric_data!J98</f>
        <v>0</v>
      </c>
      <c r="DZ19" s="50">
        <f>electric_data!K98</f>
        <v>0</v>
      </c>
      <c r="EA19" s="60">
        <f>electric_data!L98</f>
        <v>0</v>
      </c>
      <c r="EB19" s="50">
        <f>electric_data!M98</f>
        <v>0</v>
      </c>
      <c r="EC19" s="60">
        <f>electric_data!N98</f>
        <v>0</v>
      </c>
      <c r="ED19" s="50">
        <f>electric_data!O98</f>
        <v>0</v>
      </c>
      <c r="EE19" s="60">
        <f>electric_data!P98</f>
        <v>0</v>
      </c>
      <c r="EF19" s="50">
        <f>electric_data!Q98</f>
        <v>0</v>
      </c>
      <c r="EG19" s="61">
        <f>electric_data!R98</f>
        <v>0</v>
      </c>
      <c r="EH19" s="60">
        <f>electric_data!B110</f>
        <v>0</v>
      </c>
      <c r="EI19" s="50">
        <f>electric_data!C110</f>
        <v>0</v>
      </c>
      <c r="EJ19" s="60">
        <f>electric_data!D110</f>
        <v>0</v>
      </c>
      <c r="EK19" s="50">
        <f>electric_data!E110</f>
        <v>0</v>
      </c>
      <c r="EL19" s="60">
        <f>electric_data!F110</f>
        <v>0</v>
      </c>
      <c r="EM19" s="50">
        <f>electric_data!G110</f>
        <v>0</v>
      </c>
      <c r="EN19" s="60">
        <f>electric_data!H110</f>
        <v>0</v>
      </c>
      <c r="EO19" s="50">
        <f>electric_data!I110</f>
        <v>0</v>
      </c>
      <c r="EP19" s="60">
        <f>electric_data!J110</f>
        <v>0</v>
      </c>
      <c r="EQ19" s="50">
        <f>electric_data!K110</f>
        <v>0</v>
      </c>
      <c r="ER19" s="60">
        <f>electric_data!L110</f>
        <v>0</v>
      </c>
      <c r="ES19" s="50">
        <f>electric_data!M110</f>
        <v>0</v>
      </c>
      <c r="ET19" s="60">
        <f>electric_data!N110</f>
        <v>0</v>
      </c>
      <c r="EU19" s="50">
        <f>electric_data!O110</f>
        <v>0</v>
      </c>
      <c r="EV19" s="60">
        <f>electric_data!P110</f>
        <v>0</v>
      </c>
      <c r="EW19" s="50">
        <f>electric_data!Q110</f>
        <v>0</v>
      </c>
      <c r="EX19" s="61">
        <f>electric_data!R110</f>
        <v>0</v>
      </c>
      <c r="EY19" s="60">
        <f>electric_data!B122</f>
        <v>0</v>
      </c>
      <c r="EZ19" s="50">
        <f>electric_data!C122</f>
        <v>0</v>
      </c>
      <c r="FA19" s="60">
        <f>electric_data!D122</f>
        <v>0</v>
      </c>
      <c r="FB19" s="50">
        <f>electric_data!E122</f>
        <v>0</v>
      </c>
      <c r="FC19" s="60">
        <f>electric_data!F122</f>
        <v>0</v>
      </c>
      <c r="FD19" s="50">
        <f>electric_data!G122</f>
        <v>0</v>
      </c>
      <c r="FE19" s="60">
        <f>electric_data!H122</f>
        <v>0</v>
      </c>
      <c r="FF19" s="50">
        <f>electric_data!I122</f>
        <v>0</v>
      </c>
      <c r="FG19" s="60">
        <f>electric_data!J122</f>
        <v>0</v>
      </c>
      <c r="FH19" s="50">
        <f>electric_data!K122</f>
        <v>0</v>
      </c>
      <c r="FI19" s="60">
        <f>electric_data!L122</f>
        <v>0</v>
      </c>
      <c r="FJ19" s="50">
        <f>electric_data!M122</f>
        <v>0</v>
      </c>
      <c r="FK19" s="60">
        <f>electric_data!N122</f>
        <v>0</v>
      </c>
      <c r="FL19" s="50">
        <f>electric_data!O122</f>
        <v>0</v>
      </c>
      <c r="FM19" s="60">
        <f>electric_data!P122</f>
        <v>0</v>
      </c>
      <c r="FN19" s="50">
        <f>electric_data!Q122</f>
        <v>0</v>
      </c>
      <c r="FO19" s="61">
        <f>electric_data!R122</f>
        <v>0</v>
      </c>
      <c r="FP19" s="60">
        <f>electric_data!B134</f>
        <v>0</v>
      </c>
      <c r="FQ19" s="50">
        <f>electric_data!C134</f>
        <v>0</v>
      </c>
      <c r="FR19" s="60">
        <f>electric_data!D134</f>
        <v>0</v>
      </c>
      <c r="FS19" s="50">
        <f>electric_data!E134</f>
        <v>0</v>
      </c>
      <c r="FT19" s="60">
        <f>electric_data!F134</f>
        <v>0</v>
      </c>
      <c r="FU19" s="50">
        <f>electric_data!G134</f>
        <v>0</v>
      </c>
      <c r="FV19" s="60">
        <f>electric_data!H134</f>
        <v>0</v>
      </c>
      <c r="FW19" s="50">
        <f>electric_data!I134</f>
        <v>0</v>
      </c>
      <c r="FX19" s="60">
        <f>electric_data!J134</f>
        <v>0</v>
      </c>
      <c r="FY19" s="50">
        <f>electric_data!K134</f>
        <v>0</v>
      </c>
      <c r="FZ19" s="60">
        <f>electric_data!L134</f>
        <v>0</v>
      </c>
      <c r="GA19" s="50">
        <f>electric_data!M134</f>
        <v>0</v>
      </c>
      <c r="GB19" s="60">
        <f>electric_data!N134</f>
        <v>0</v>
      </c>
      <c r="GC19" s="50">
        <f>electric_data!O134</f>
        <v>0</v>
      </c>
      <c r="GD19" s="60">
        <f>electric_data!P134</f>
        <v>0</v>
      </c>
      <c r="GE19" s="50">
        <f>electric_data!Q134</f>
        <v>0</v>
      </c>
      <c r="GF19" s="61">
        <f>electric_data!R134</f>
        <v>0</v>
      </c>
      <c r="GG19" s="60">
        <f>electric_data!B146</f>
        <v>0</v>
      </c>
      <c r="GH19" s="50">
        <f>electric_data!C146</f>
        <v>0</v>
      </c>
      <c r="GI19" s="60">
        <f>electric_data!D146</f>
        <v>0</v>
      </c>
      <c r="GJ19" s="50">
        <f>electric_data!E146</f>
        <v>0</v>
      </c>
      <c r="GK19" s="60">
        <f>electric_data!F146</f>
        <v>0</v>
      </c>
      <c r="GL19" s="50">
        <f>electric_data!G146</f>
        <v>0</v>
      </c>
      <c r="GM19" s="60">
        <f>electric_data!H146</f>
        <v>0</v>
      </c>
      <c r="GN19" s="50">
        <f>electric_data!I146</f>
        <v>0</v>
      </c>
      <c r="GO19" s="60">
        <f>electric_data!J146</f>
        <v>0</v>
      </c>
      <c r="GP19" s="50">
        <f>electric_data!K146</f>
        <v>0</v>
      </c>
      <c r="GQ19" s="60">
        <f>electric_data!L146</f>
        <v>0</v>
      </c>
      <c r="GR19" s="50">
        <f>electric_data!M146</f>
        <v>0</v>
      </c>
      <c r="GS19" s="60">
        <f>electric_data!N146</f>
        <v>0</v>
      </c>
      <c r="GT19" s="50">
        <f>electric_data!O146</f>
        <v>0</v>
      </c>
      <c r="GU19" s="60">
        <f>electric_data!P146</f>
        <v>0</v>
      </c>
      <c r="GV19" s="50">
        <f>electric_data!Q146</f>
        <v>0</v>
      </c>
      <c r="GW19" s="61">
        <f>electric_data!R146</f>
        <v>0</v>
      </c>
      <c r="GX19" s="60">
        <f>electric_data!B158</f>
        <v>0</v>
      </c>
      <c r="GY19" s="50">
        <f>electric_data!C158</f>
        <v>0</v>
      </c>
      <c r="GZ19" s="60">
        <f>electric_data!D158</f>
        <v>0</v>
      </c>
      <c r="HA19" s="50">
        <f>electric_data!E158</f>
        <v>0</v>
      </c>
      <c r="HB19" s="60">
        <f>electric_data!F158</f>
        <v>0</v>
      </c>
      <c r="HC19" s="50">
        <f>electric_data!G158</f>
        <v>0</v>
      </c>
      <c r="HD19" s="60">
        <f>electric_data!H158</f>
        <v>0</v>
      </c>
      <c r="HE19" s="50">
        <f>electric_data!I158</f>
        <v>0</v>
      </c>
      <c r="HF19" s="60">
        <f>electric_data!J158</f>
        <v>0</v>
      </c>
      <c r="HG19" s="50">
        <f>electric_data!K158</f>
        <v>0</v>
      </c>
      <c r="HH19" s="60">
        <f>electric_data!L158</f>
        <v>0</v>
      </c>
      <c r="HI19" s="50">
        <f>electric_data!M158</f>
        <v>0</v>
      </c>
      <c r="HJ19" s="60">
        <f>electric_data!N158</f>
        <v>0</v>
      </c>
      <c r="HK19" s="50">
        <f>electric_data!O158</f>
        <v>0</v>
      </c>
      <c r="HL19" s="60">
        <f>electric_data!P158</f>
        <v>0</v>
      </c>
      <c r="HM19" s="50">
        <f>electric_data!Q158</f>
        <v>0</v>
      </c>
      <c r="HN19" s="61">
        <f>electric_data!R158</f>
        <v>0</v>
      </c>
      <c r="HO19" s="60">
        <f>electric_data!B170</f>
        <v>0</v>
      </c>
      <c r="HP19" s="50">
        <f>electric_data!C170</f>
        <v>0</v>
      </c>
      <c r="HQ19" s="60">
        <f>electric_data!D170</f>
        <v>0</v>
      </c>
      <c r="HR19" s="50">
        <f>electric_data!E170</f>
        <v>0</v>
      </c>
      <c r="HS19" s="60">
        <f>electric_data!F170</f>
        <v>0</v>
      </c>
      <c r="HT19" s="50">
        <f>electric_data!G170</f>
        <v>0</v>
      </c>
      <c r="HU19" s="60">
        <f>electric_data!H170</f>
        <v>0</v>
      </c>
      <c r="HV19" s="50">
        <f>electric_data!I170</f>
        <v>0</v>
      </c>
      <c r="HW19" s="60">
        <f>electric_data!J170</f>
        <v>0</v>
      </c>
      <c r="HX19" s="50">
        <f>electric_data!K170</f>
        <v>0</v>
      </c>
      <c r="HY19" s="60">
        <f>electric_data!L170</f>
        <v>0</v>
      </c>
      <c r="HZ19" s="50">
        <f>electric_data!M170</f>
        <v>0</v>
      </c>
      <c r="IA19" s="60">
        <f>electric_data!N170</f>
        <v>0</v>
      </c>
      <c r="IB19" s="50">
        <f>electric_data!O170</f>
        <v>0</v>
      </c>
      <c r="IC19" s="60">
        <f>electric_data!P170</f>
        <v>0</v>
      </c>
      <c r="ID19" s="50">
        <f>electric_data!Q170</f>
        <v>0</v>
      </c>
      <c r="IE19" s="61">
        <f>electric_data!R170</f>
        <v>0</v>
      </c>
      <c r="IF19" s="60">
        <f>electric_data!B182</f>
        <v>0</v>
      </c>
      <c r="IG19" s="50">
        <f>electric_data!C182</f>
        <v>0</v>
      </c>
      <c r="IH19" s="60">
        <f>electric_data!D182</f>
        <v>0</v>
      </c>
      <c r="II19" s="50">
        <f>electric_data!E182</f>
        <v>0</v>
      </c>
      <c r="IJ19" s="60">
        <f>electric_data!F180</f>
        <v>0</v>
      </c>
      <c r="IK19" s="50">
        <f>electric_data!G180</f>
        <v>0</v>
      </c>
      <c r="IL19" s="60">
        <f>electric_data!H180</f>
        <v>0</v>
      </c>
      <c r="IM19" s="50">
        <f>electric_data!I180</f>
        <v>0</v>
      </c>
      <c r="IN19" s="60">
        <f>electric_data!J180</f>
        <v>0</v>
      </c>
      <c r="IO19" s="50">
        <f>electric_data!K180</f>
        <v>0</v>
      </c>
      <c r="IP19" s="60">
        <f>electric_data!L180</f>
        <v>0</v>
      </c>
      <c r="IQ19" s="50">
        <f>electric_data!M180</f>
        <v>0</v>
      </c>
      <c r="IR19" s="60">
        <f>electric_data!N180</f>
        <v>0</v>
      </c>
      <c r="IS19" s="50">
        <f>electric_data!O180</f>
        <v>0</v>
      </c>
      <c r="IT19" s="60">
        <f>electric_data!P180</f>
        <v>0</v>
      </c>
      <c r="IU19" s="50">
        <f>electric_data!Q182</f>
        <v>0</v>
      </c>
      <c r="IV19" s="61">
        <f>electric_data!R180</f>
        <v>0</v>
      </c>
    </row>
    <row r="20" spans="1:256" x14ac:dyDescent="0.25">
      <c r="A20" s="16" t="s">
        <v>13</v>
      </c>
      <c r="B20" s="60">
        <f>electric_data!B15</f>
        <v>978</v>
      </c>
      <c r="C20" s="50">
        <f>electric_data!C15</f>
        <v>5139</v>
      </c>
      <c r="D20" s="60">
        <f>electric_data!D15</f>
        <v>56</v>
      </c>
      <c r="E20" s="50">
        <f>electric_data!E15</f>
        <v>193</v>
      </c>
      <c r="F20" s="60">
        <f>electric_data!F15</f>
        <v>222</v>
      </c>
      <c r="G20" s="50">
        <f>electric_data!G15</f>
        <v>887</v>
      </c>
      <c r="H20" s="60">
        <f>electric_data!H15</f>
        <v>322</v>
      </c>
      <c r="I20" s="50">
        <f>electric_data!I15</f>
        <v>1893</v>
      </c>
      <c r="J20" s="60">
        <f>electric_data!J15</f>
        <v>101</v>
      </c>
      <c r="K20" s="50">
        <f>electric_data!K15</f>
        <v>401</v>
      </c>
      <c r="L20" s="60">
        <f>electric_data!L15</f>
        <v>92</v>
      </c>
      <c r="M20" s="50">
        <f>electric_data!M15</f>
        <v>364</v>
      </c>
      <c r="N20" s="60">
        <f>electric_data!N15</f>
        <v>759</v>
      </c>
      <c r="O20" s="50">
        <f>electric_data!O15</f>
        <v>3878</v>
      </c>
      <c r="P20" s="60">
        <f>electric_data!P15</f>
        <v>2530</v>
      </c>
      <c r="Q20" s="50">
        <f>electric_data!Q15</f>
        <v>12755</v>
      </c>
      <c r="R20" s="61">
        <f>electric_data!R15</f>
        <v>0.19835358682869464</v>
      </c>
      <c r="S20" s="60">
        <f>electric_data!B27</f>
        <v>0</v>
      </c>
      <c r="T20" s="50">
        <f>electric_data!C27</f>
        <v>0</v>
      </c>
      <c r="U20" s="60">
        <f>electric_data!D27</f>
        <v>0</v>
      </c>
      <c r="V20" s="50">
        <f>electric_data!E27</f>
        <v>0</v>
      </c>
      <c r="W20" s="60">
        <f>electric_data!F27</f>
        <v>0</v>
      </c>
      <c r="X20" s="50">
        <f>electric_data!G27</f>
        <v>0</v>
      </c>
      <c r="Y20" s="60">
        <f>electric_data!H27</f>
        <v>0</v>
      </c>
      <c r="Z20" s="50">
        <f>electric_data!I27</f>
        <v>0</v>
      </c>
      <c r="AA20" s="60">
        <f>electric_data!J27</f>
        <v>0</v>
      </c>
      <c r="AB20" s="50">
        <f>electric_data!K27</f>
        <v>0</v>
      </c>
      <c r="AC20" s="60">
        <f>electric_data!L27</f>
        <v>0</v>
      </c>
      <c r="AD20" s="50">
        <f>electric_data!M27</f>
        <v>0</v>
      </c>
      <c r="AE20" s="60">
        <f>electric_data!N27</f>
        <v>0</v>
      </c>
      <c r="AF20" s="50">
        <f>electric_data!O27</f>
        <v>0</v>
      </c>
      <c r="AG20" s="60">
        <f>electric_data!P27</f>
        <v>0</v>
      </c>
      <c r="AH20" s="50">
        <f>electric_data!Q27</f>
        <v>0</v>
      </c>
      <c r="AI20" s="61">
        <f>electric_data!R27</f>
        <v>0</v>
      </c>
      <c r="AJ20" s="60">
        <f>electric_data!B39</f>
        <v>0</v>
      </c>
      <c r="AK20" s="50">
        <f>electric_data!C39</f>
        <v>0</v>
      </c>
      <c r="AL20" s="60">
        <f>electric_data!D39</f>
        <v>0</v>
      </c>
      <c r="AM20" s="50">
        <f>electric_data!E39</f>
        <v>0</v>
      </c>
      <c r="AN20" s="60">
        <f>electric_data!F39</f>
        <v>0</v>
      </c>
      <c r="AO20" s="50">
        <f>electric_data!G39</f>
        <v>0</v>
      </c>
      <c r="AP20" s="60">
        <f>electric_data!H39</f>
        <v>0</v>
      </c>
      <c r="AQ20" s="50">
        <f>electric_data!I39</f>
        <v>0</v>
      </c>
      <c r="AR20" s="60">
        <f>electric_data!J39</f>
        <v>0</v>
      </c>
      <c r="AS20" s="50">
        <f>electric_data!K39</f>
        <v>0</v>
      </c>
      <c r="AT20" s="60">
        <f>electric_data!L39</f>
        <v>0</v>
      </c>
      <c r="AU20" s="50">
        <f>electric_data!M39</f>
        <v>0</v>
      </c>
      <c r="AV20" s="60">
        <f>electric_data!N39</f>
        <v>0</v>
      </c>
      <c r="AW20" s="50">
        <f>electric_data!O39</f>
        <v>0</v>
      </c>
      <c r="AX20" s="60">
        <f>electric_data!P39</f>
        <v>0</v>
      </c>
      <c r="AY20" s="50">
        <f>electric_data!Q39</f>
        <v>0</v>
      </c>
      <c r="AZ20" s="61">
        <f>electric_data!R39</f>
        <v>0</v>
      </c>
      <c r="BA20" s="60">
        <f>electric_data!B51</f>
        <v>0</v>
      </c>
      <c r="BB20" s="50">
        <f>electric_data!C51</f>
        <v>0</v>
      </c>
      <c r="BC20" s="60">
        <f>electric_data!D51</f>
        <v>0</v>
      </c>
      <c r="BD20" s="50">
        <f>electric_data!E51</f>
        <v>0</v>
      </c>
      <c r="BE20" s="60">
        <f>electric_data!F51</f>
        <v>0</v>
      </c>
      <c r="BF20" s="50">
        <f>electric_data!G51</f>
        <v>0</v>
      </c>
      <c r="BG20" s="60">
        <f>electric_data!H51</f>
        <v>0</v>
      </c>
      <c r="BH20" s="50">
        <f>electric_data!I51</f>
        <v>0</v>
      </c>
      <c r="BI20" s="60">
        <f>electric_data!J51</f>
        <v>0</v>
      </c>
      <c r="BJ20" s="50">
        <f>electric_data!K51</f>
        <v>0</v>
      </c>
      <c r="BK20" s="60">
        <f>electric_data!L51</f>
        <v>0</v>
      </c>
      <c r="BL20" s="50">
        <f>electric_data!M51</f>
        <v>0</v>
      </c>
      <c r="BM20" s="60">
        <f>electric_data!N51</f>
        <v>0</v>
      </c>
      <c r="BN20" s="50">
        <f>electric_data!O51</f>
        <v>0</v>
      </c>
      <c r="BO20" s="60">
        <f>electric_data!P51</f>
        <v>0</v>
      </c>
      <c r="BP20" s="50">
        <f>electric_data!Q51</f>
        <v>0</v>
      </c>
      <c r="BQ20" s="61">
        <f>electric_data!R51</f>
        <v>0</v>
      </c>
      <c r="BR20" s="60">
        <f>electric_data!B63</f>
        <v>0</v>
      </c>
      <c r="BS20" s="50">
        <f>electric_data!C63</f>
        <v>0</v>
      </c>
      <c r="BT20" s="60">
        <f>electric_data!D63</f>
        <v>0</v>
      </c>
      <c r="BU20" s="50">
        <f>electric_data!E63</f>
        <v>0</v>
      </c>
      <c r="BV20" s="60">
        <f>electric_data!F63</f>
        <v>0</v>
      </c>
      <c r="BW20" s="50">
        <f>electric_data!G63</f>
        <v>0</v>
      </c>
      <c r="BX20" s="60">
        <f>electric_data!H63</f>
        <v>0</v>
      </c>
      <c r="BY20" s="50">
        <f>electric_data!I63</f>
        <v>0</v>
      </c>
      <c r="BZ20" s="60">
        <f>electric_data!J63</f>
        <v>0</v>
      </c>
      <c r="CA20" s="50">
        <f>electric_data!K63</f>
        <v>0</v>
      </c>
      <c r="CB20" s="60">
        <f>electric_data!L63</f>
        <v>0</v>
      </c>
      <c r="CC20" s="50">
        <f>electric_data!M63</f>
        <v>0</v>
      </c>
      <c r="CD20" s="60">
        <f>electric_data!N63</f>
        <v>0</v>
      </c>
      <c r="CE20" s="50">
        <f>electric_data!O63</f>
        <v>0</v>
      </c>
      <c r="CF20" s="60">
        <f>electric_data!P63</f>
        <v>0</v>
      </c>
      <c r="CG20" s="50">
        <f>electric_data!Q63</f>
        <v>0</v>
      </c>
      <c r="CH20" s="61">
        <f>electric_data!R63</f>
        <v>0</v>
      </c>
      <c r="CI20" s="60">
        <f>electric_data!B75</f>
        <v>0</v>
      </c>
      <c r="CJ20" s="50">
        <f>electric_data!C75</f>
        <v>0</v>
      </c>
      <c r="CK20" s="60">
        <f>electric_data!D75</f>
        <v>0</v>
      </c>
      <c r="CL20" s="50">
        <f>electric_data!E75</f>
        <v>0</v>
      </c>
      <c r="CM20" s="60">
        <f>electric_data!F75</f>
        <v>0</v>
      </c>
      <c r="CN20" s="50">
        <f>electric_data!G75</f>
        <v>0</v>
      </c>
      <c r="CO20" s="60">
        <f>electric_data!H75</f>
        <v>0</v>
      </c>
      <c r="CP20" s="50">
        <f>electric_data!I75</f>
        <v>0</v>
      </c>
      <c r="CQ20" s="60">
        <f>electric_data!J75</f>
        <v>0</v>
      </c>
      <c r="CR20" s="50">
        <f>electric_data!K75</f>
        <v>0</v>
      </c>
      <c r="CS20" s="60">
        <f>electric_data!L75</f>
        <v>0</v>
      </c>
      <c r="CT20" s="50">
        <f>electric_data!M75</f>
        <v>0</v>
      </c>
      <c r="CU20" s="60">
        <f>electric_data!N75</f>
        <v>0</v>
      </c>
      <c r="CV20" s="50">
        <f>electric_data!O75</f>
        <v>0</v>
      </c>
      <c r="CW20" s="60">
        <f>electric_data!P75</f>
        <v>0</v>
      </c>
      <c r="CX20" s="50">
        <f>electric_data!Q75</f>
        <v>0</v>
      </c>
      <c r="CY20" s="61">
        <f>electric_data!R75</f>
        <v>0</v>
      </c>
      <c r="CZ20" s="60">
        <f>electric_data!B87</f>
        <v>0</v>
      </c>
      <c r="DA20" s="50">
        <f>electric_data!C87</f>
        <v>0</v>
      </c>
      <c r="DB20" s="60">
        <f>electric_data!D87</f>
        <v>0</v>
      </c>
      <c r="DC20" s="50">
        <f>electric_data!E87</f>
        <v>0</v>
      </c>
      <c r="DD20" s="60">
        <f>electric_data!F87</f>
        <v>0</v>
      </c>
      <c r="DE20" s="50">
        <f>electric_data!G87</f>
        <v>0</v>
      </c>
      <c r="DF20" s="60">
        <f>electric_data!H87</f>
        <v>0</v>
      </c>
      <c r="DG20" s="50">
        <f>electric_data!I87</f>
        <v>0</v>
      </c>
      <c r="DH20" s="60">
        <f>electric_data!J87</f>
        <v>0</v>
      </c>
      <c r="DI20" s="50">
        <f>electric_data!K87</f>
        <v>0</v>
      </c>
      <c r="DJ20" s="60">
        <f>electric_data!L87</f>
        <v>0</v>
      </c>
      <c r="DK20" s="50">
        <f>electric_data!M87</f>
        <v>0</v>
      </c>
      <c r="DL20" s="60">
        <f>electric_data!N87</f>
        <v>0</v>
      </c>
      <c r="DM20" s="50">
        <f>electric_data!O87</f>
        <v>0</v>
      </c>
      <c r="DN20" s="60">
        <f>electric_data!P87</f>
        <v>0</v>
      </c>
      <c r="DO20" s="50">
        <f>electric_data!Q87</f>
        <v>0</v>
      </c>
      <c r="DP20" s="61">
        <f>electric_data!R87</f>
        <v>0</v>
      </c>
      <c r="DQ20" s="60">
        <f>electric_data!B99</f>
        <v>0</v>
      </c>
      <c r="DR20" s="50">
        <f>electric_data!C99</f>
        <v>0</v>
      </c>
      <c r="DS20" s="60">
        <f>electric_data!D99</f>
        <v>0</v>
      </c>
      <c r="DT20" s="50">
        <f>electric_data!E99</f>
        <v>0</v>
      </c>
      <c r="DU20" s="60">
        <f>electric_data!F99</f>
        <v>0</v>
      </c>
      <c r="DV20" s="50">
        <f>electric_data!G99</f>
        <v>0</v>
      </c>
      <c r="DW20" s="60">
        <f>electric_data!H99</f>
        <v>0</v>
      </c>
      <c r="DX20" s="50">
        <f>electric_data!I99</f>
        <v>0</v>
      </c>
      <c r="DY20" s="60">
        <f>electric_data!J99</f>
        <v>0</v>
      </c>
      <c r="DZ20" s="50">
        <f>electric_data!K99</f>
        <v>0</v>
      </c>
      <c r="EA20" s="60">
        <f>electric_data!L99</f>
        <v>0</v>
      </c>
      <c r="EB20" s="50">
        <f>electric_data!M99</f>
        <v>0</v>
      </c>
      <c r="EC20" s="60">
        <f>electric_data!N99</f>
        <v>0</v>
      </c>
      <c r="ED20" s="50">
        <f>electric_data!O99</f>
        <v>0</v>
      </c>
      <c r="EE20" s="60">
        <f>electric_data!P99</f>
        <v>0</v>
      </c>
      <c r="EF20" s="50">
        <f>electric_data!Q99</f>
        <v>0</v>
      </c>
      <c r="EG20" s="61">
        <f>electric_data!R99</f>
        <v>0</v>
      </c>
      <c r="EH20" s="60">
        <f>electric_data!B111</f>
        <v>0</v>
      </c>
      <c r="EI20" s="50">
        <f>electric_data!C111</f>
        <v>0</v>
      </c>
      <c r="EJ20" s="60">
        <f>electric_data!D111</f>
        <v>0</v>
      </c>
      <c r="EK20" s="50">
        <f>electric_data!E111</f>
        <v>0</v>
      </c>
      <c r="EL20" s="60">
        <f>electric_data!F111</f>
        <v>0</v>
      </c>
      <c r="EM20" s="50">
        <f>electric_data!G111</f>
        <v>0</v>
      </c>
      <c r="EN20" s="60">
        <f>electric_data!H111</f>
        <v>0</v>
      </c>
      <c r="EO20" s="50">
        <f>electric_data!I111</f>
        <v>0</v>
      </c>
      <c r="EP20" s="60">
        <f>electric_data!J111</f>
        <v>0</v>
      </c>
      <c r="EQ20" s="50">
        <f>electric_data!K111</f>
        <v>0</v>
      </c>
      <c r="ER20" s="60">
        <f>electric_data!L111</f>
        <v>0</v>
      </c>
      <c r="ES20" s="50">
        <f>electric_data!M111</f>
        <v>0</v>
      </c>
      <c r="ET20" s="60">
        <f>electric_data!N111</f>
        <v>0</v>
      </c>
      <c r="EU20" s="50">
        <f>electric_data!O111</f>
        <v>0</v>
      </c>
      <c r="EV20" s="60">
        <f>electric_data!P111</f>
        <v>0</v>
      </c>
      <c r="EW20" s="50">
        <f>electric_data!Q111</f>
        <v>0</v>
      </c>
      <c r="EX20" s="61">
        <f>electric_data!R111</f>
        <v>0</v>
      </c>
      <c r="EY20" s="60">
        <f>electric_data!B123</f>
        <v>0</v>
      </c>
      <c r="EZ20" s="50">
        <f>electric_data!C123</f>
        <v>0</v>
      </c>
      <c r="FA20" s="60">
        <f>electric_data!D123</f>
        <v>0</v>
      </c>
      <c r="FB20" s="50">
        <f>electric_data!E123</f>
        <v>0</v>
      </c>
      <c r="FC20" s="60">
        <f>electric_data!F123</f>
        <v>0</v>
      </c>
      <c r="FD20" s="50">
        <f>electric_data!G123</f>
        <v>0</v>
      </c>
      <c r="FE20" s="60">
        <f>electric_data!H123</f>
        <v>0</v>
      </c>
      <c r="FF20" s="50">
        <f>electric_data!I123</f>
        <v>0</v>
      </c>
      <c r="FG20" s="60">
        <f>electric_data!J123</f>
        <v>0</v>
      </c>
      <c r="FH20" s="50">
        <f>electric_data!K123</f>
        <v>0</v>
      </c>
      <c r="FI20" s="60">
        <f>electric_data!L123</f>
        <v>0</v>
      </c>
      <c r="FJ20" s="50">
        <f>electric_data!M123</f>
        <v>0</v>
      </c>
      <c r="FK20" s="60">
        <f>electric_data!N123</f>
        <v>0</v>
      </c>
      <c r="FL20" s="50">
        <f>electric_data!O123</f>
        <v>0</v>
      </c>
      <c r="FM20" s="60">
        <f>electric_data!P123</f>
        <v>0</v>
      </c>
      <c r="FN20" s="50">
        <f>electric_data!Q123</f>
        <v>0</v>
      </c>
      <c r="FO20" s="61">
        <f>electric_data!R123</f>
        <v>0</v>
      </c>
      <c r="FP20" s="60">
        <f>electric_data!B135</f>
        <v>0</v>
      </c>
      <c r="FQ20" s="50">
        <f>electric_data!C135</f>
        <v>0</v>
      </c>
      <c r="FR20" s="60">
        <f>electric_data!D135</f>
        <v>0</v>
      </c>
      <c r="FS20" s="50">
        <f>electric_data!E135</f>
        <v>0</v>
      </c>
      <c r="FT20" s="60">
        <f>electric_data!F135</f>
        <v>0</v>
      </c>
      <c r="FU20" s="50">
        <f>electric_data!G135</f>
        <v>0</v>
      </c>
      <c r="FV20" s="60">
        <f>electric_data!H135</f>
        <v>0</v>
      </c>
      <c r="FW20" s="50">
        <f>electric_data!I135</f>
        <v>0</v>
      </c>
      <c r="FX20" s="60">
        <f>electric_data!J135</f>
        <v>0</v>
      </c>
      <c r="FY20" s="50">
        <f>electric_data!K135</f>
        <v>0</v>
      </c>
      <c r="FZ20" s="60">
        <f>electric_data!L135</f>
        <v>0</v>
      </c>
      <c r="GA20" s="50">
        <f>electric_data!M135</f>
        <v>0</v>
      </c>
      <c r="GB20" s="60">
        <f>electric_data!N135</f>
        <v>0</v>
      </c>
      <c r="GC20" s="50">
        <f>electric_data!O135</f>
        <v>0</v>
      </c>
      <c r="GD20" s="60">
        <f>electric_data!P135</f>
        <v>0</v>
      </c>
      <c r="GE20" s="50">
        <f>electric_data!Q135</f>
        <v>0</v>
      </c>
      <c r="GF20" s="61">
        <f>electric_data!R135</f>
        <v>0</v>
      </c>
      <c r="GG20" s="60">
        <f>electric_data!B147</f>
        <v>0</v>
      </c>
      <c r="GH20" s="50">
        <f>electric_data!C147</f>
        <v>0</v>
      </c>
      <c r="GI20" s="60">
        <f>electric_data!D147</f>
        <v>0</v>
      </c>
      <c r="GJ20" s="50">
        <f>electric_data!E147</f>
        <v>0</v>
      </c>
      <c r="GK20" s="60">
        <f>electric_data!F147</f>
        <v>0</v>
      </c>
      <c r="GL20" s="50">
        <f>electric_data!G147</f>
        <v>0</v>
      </c>
      <c r="GM20" s="60">
        <f>electric_data!H147</f>
        <v>0</v>
      </c>
      <c r="GN20" s="50">
        <f>electric_data!I147</f>
        <v>0</v>
      </c>
      <c r="GO20" s="60">
        <f>electric_data!J147</f>
        <v>0</v>
      </c>
      <c r="GP20" s="50">
        <f>electric_data!K147</f>
        <v>0</v>
      </c>
      <c r="GQ20" s="60">
        <f>electric_data!L147</f>
        <v>0</v>
      </c>
      <c r="GR20" s="50">
        <f>electric_data!M147</f>
        <v>0</v>
      </c>
      <c r="GS20" s="60">
        <f>electric_data!N147</f>
        <v>0</v>
      </c>
      <c r="GT20" s="50">
        <f>electric_data!O147</f>
        <v>0</v>
      </c>
      <c r="GU20" s="60">
        <f>electric_data!P147</f>
        <v>0</v>
      </c>
      <c r="GV20" s="50">
        <f>electric_data!Q147</f>
        <v>0</v>
      </c>
      <c r="GW20" s="61">
        <f>electric_data!R147</f>
        <v>0</v>
      </c>
      <c r="GX20" s="60">
        <f>electric_data!B159</f>
        <v>0</v>
      </c>
      <c r="GY20" s="50">
        <f>electric_data!C159</f>
        <v>0</v>
      </c>
      <c r="GZ20" s="60">
        <f>electric_data!D159</f>
        <v>0</v>
      </c>
      <c r="HA20" s="50">
        <f>electric_data!E159</f>
        <v>0</v>
      </c>
      <c r="HB20" s="60">
        <f>electric_data!F159</f>
        <v>0</v>
      </c>
      <c r="HC20" s="50">
        <f>electric_data!G159</f>
        <v>0</v>
      </c>
      <c r="HD20" s="60">
        <f>electric_data!H159</f>
        <v>0</v>
      </c>
      <c r="HE20" s="50">
        <f>electric_data!I159</f>
        <v>0</v>
      </c>
      <c r="HF20" s="60">
        <f>electric_data!J159</f>
        <v>0</v>
      </c>
      <c r="HG20" s="50">
        <f>electric_data!K159</f>
        <v>0</v>
      </c>
      <c r="HH20" s="60">
        <f>electric_data!L159</f>
        <v>0</v>
      </c>
      <c r="HI20" s="50">
        <f>electric_data!M159</f>
        <v>0</v>
      </c>
      <c r="HJ20" s="60">
        <f>electric_data!N159</f>
        <v>0</v>
      </c>
      <c r="HK20" s="50">
        <f>electric_data!O159</f>
        <v>0</v>
      </c>
      <c r="HL20" s="60">
        <f>electric_data!P159</f>
        <v>0</v>
      </c>
      <c r="HM20" s="50">
        <f>electric_data!Q159</f>
        <v>0</v>
      </c>
      <c r="HN20" s="61">
        <f>electric_data!R159</f>
        <v>0</v>
      </c>
      <c r="HO20" s="60">
        <f>electric_data!B171</f>
        <v>0</v>
      </c>
      <c r="HP20" s="50">
        <f>electric_data!C171</f>
        <v>0</v>
      </c>
      <c r="HQ20" s="60">
        <f>electric_data!D171</f>
        <v>0</v>
      </c>
      <c r="HR20" s="50">
        <f>electric_data!E171</f>
        <v>0</v>
      </c>
      <c r="HS20" s="60">
        <f>electric_data!F171</f>
        <v>0</v>
      </c>
      <c r="HT20" s="50">
        <f>electric_data!G171</f>
        <v>0</v>
      </c>
      <c r="HU20" s="60">
        <f>electric_data!H171</f>
        <v>0</v>
      </c>
      <c r="HV20" s="50">
        <f>electric_data!I171</f>
        <v>0</v>
      </c>
      <c r="HW20" s="60">
        <f>electric_data!J171</f>
        <v>0</v>
      </c>
      <c r="HX20" s="50">
        <f>electric_data!K171</f>
        <v>0</v>
      </c>
      <c r="HY20" s="60">
        <f>electric_data!L171</f>
        <v>0</v>
      </c>
      <c r="HZ20" s="50">
        <f>electric_data!M171</f>
        <v>0</v>
      </c>
      <c r="IA20" s="60">
        <f>electric_data!N171</f>
        <v>0</v>
      </c>
      <c r="IB20" s="50">
        <f>electric_data!O171</f>
        <v>0</v>
      </c>
      <c r="IC20" s="60">
        <f>electric_data!P171</f>
        <v>0</v>
      </c>
      <c r="ID20" s="50">
        <f>electric_data!Q171</f>
        <v>0</v>
      </c>
      <c r="IE20" s="61">
        <f>electric_data!R171</f>
        <v>0</v>
      </c>
      <c r="IF20" s="60">
        <f>electric_data!B183</f>
        <v>0</v>
      </c>
      <c r="IG20" s="50">
        <f>electric_data!C183</f>
        <v>0</v>
      </c>
      <c r="IH20" s="60">
        <f>electric_data!D183</f>
        <v>0</v>
      </c>
      <c r="II20" s="50">
        <f>electric_data!E183</f>
        <v>0</v>
      </c>
      <c r="IJ20" s="60">
        <f>electric_data!F181</f>
        <v>0</v>
      </c>
      <c r="IK20" s="50">
        <f>electric_data!G181</f>
        <v>0</v>
      </c>
      <c r="IL20" s="60">
        <f>electric_data!H181</f>
        <v>0</v>
      </c>
      <c r="IM20" s="50">
        <f>electric_data!I181</f>
        <v>0</v>
      </c>
      <c r="IN20" s="60">
        <f>electric_data!J181</f>
        <v>0</v>
      </c>
      <c r="IO20" s="50">
        <f>electric_data!K181</f>
        <v>0</v>
      </c>
      <c r="IP20" s="60">
        <f>electric_data!L181</f>
        <v>0</v>
      </c>
      <c r="IQ20" s="50">
        <f>electric_data!M181</f>
        <v>0</v>
      </c>
      <c r="IR20" s="60">
        <f>electric_data!N181</f>
        <v>0</v>
      </c>
      <c r="IS20" s="50">
        <f>electric_data!O181</f>
        <v>0</v>
      </c>
      <c r="IT20" s="60">
        <f>electric_data!P181</f>
        <v>0</v>
      </c>
      <c r="IU20" s="50">
        <f>electric_data!Q183</f>
        <v>0</v>
      </c>
      <c r="IV20" s="61">
        <f>electric_data!R181</f>
        <v>0</v>
      </c>
    </row>
    <row r="21" spans="1:256" x14ac:dyDescent="0.25">
      <c r="A21" s="16" t="s">
        <v>14</v>
      </c>
      <c r="B21" s="51">
        <f>SUM(B9:B20)</f>
        <v>10675.74</v>
      </c>
      <c r="C21" s="51">
        <f t="shared" ref="C21:Q21" si="0">SUM(C9:C20)</f>
        <v>69155</v>
      </c>
      <c r="D21" s="51">
        <f t="shared" si="0"/>
        <v>632.19999999999993</v>
      </c>
      <c r="E21" s="51">
        <f t="shared" si="0"/>
        <v>2369</v>
      </c>
      <c r="F21" s="51">
        <f t="shared" si="0"/>
        <v>2593.7399999999998</v>
      </c>
      <c r="G21" s="51">
        <f t="shared" si="0"/>
        <v>12073</v>
      </c>
      <c r="H21" s="51">
        <f t="shared" si="0"/>
        <v>7298.4100000000017</v>
      </c>
      <c r="I21" s="51">
        <f t="shared" si="0"/>
        <v>40277</v>
      </c>
      <c r="J21" s="51">
        <f t="shared" si="0"/>
        <v>1025.7599999999998</v>
      </c>
      <c r="K21" s="51">
        <f t="shared" si="0"/>
        <v>4585</v>
      </c>
      <c r="L21" s="51">
        <f t="shared" si="0"/>
        <v>781.42999999999984</v>
      </c>
      <c r="M21" s="51">
        <f t="shared" si="0"/>
        <v>3206</v>
      </c>
      <c r="N21" s="51">
        <f t="shared" si="0"/>
        <v>6653.01</v>
      </c>
      <c r="O21" s="51">
        <f t="shared" si="0"/>
        <v>37354</v>
      </c>
      <c r="P21" s="51">
        <f t="shared" si="0"/>
        <v>29660.290000000005</v>
      </c>
      <c r="Q21" s="51">
        <f t="shared" si="0"/>
        <v>169019</v>
      </c>
      <c r="S21" s="51">
        <f>SUM(S9:S20)</f>
        <v>10339.390000000001</v>
      </c>
      <c r="T21" s="51">
        <f t="shared" ref="T21" si="1">SUM(T9:T20)</f>
        <v>52525</v>
      </c>
      <c r="U21" s="51">
        <f t="shared" ref="U21" si="2">SUM(U9:U20)</f>
        <v>364.99</v>
      </c>
      <c r="V21" s="51">
        <f t="shared" ref="V21" si="3">SUM(V9:V20)</f>
        <v>887</v>
      </c>
      <c r="W21" s="51">
        <f t="shared" ref="W21" si="4">SUM(W9:W20)</f>
        <v>2162.52</v>
      </c>
      <c r="X21" s="51">
        <f t="shared" ref="X21" si="5">SUM(X9:X20)</f>
        <v>7795</v>
      </c>
      <c r="Y21" s="51">
        <f t="shared" ref="Y21" si="6">SUM(Y9:Y20)</f>
        <v>4108.67</v>
      </c>
      <c r="Z21" s="51">
        <f t="shared" ref="Z21" si="7">SUM(Z9:Z20)</f>
        <v>19307</v>
      </c>
      <c r="AA21" s="51">
        <f t="shared" ref="AA21" si="8">SUM(AA9:AA20)</f>
        <v>730.07999999999993</v>
      </c>
      <c r="AB21" s="51">
        <f t="shared" ref="AB21" si="9">SUM(AB9:AB20)</f>
        <v>2793</v>
      </c>
      <c r="AC21" s="51">
        <f t="shared" ref="AC21" si="10">SUM(AC9:AC20)</f>
        <v>683.94999999999993</v>
      </c>
      <c r="AD21" s="51">
        <f t="shared" ref="AD21" si="11">SUM(AD9:AD20)</f>
        <v>2533</v>
      </c>
      <c r="AE21" s="51">
        <f t="shared" ref="AE21" si="12">SUM(AE9:AE20)</f>
        <v>5493.8399999999992</v>
      </c>
      <c r="AF21" s="51">
        <f t="shared" ref="AF21" si="13">SUM(AF9:AF20)</f>
        <v>28057</v>
      </c>
      <c r="AG21" s="51">
        <f t="shared" ref="AG21" si="14">SUM(AG9:AG20)</f>
        <v>23883.439999999995</v>
      </c>
      <c r="AH21" s="51">
        <f t="shared" ref="AH21" si="15">SUM(AH9:AH20)</f>
        <v>113897</v>
      </c>
      <c r="AI21" s="53"/>
      <c r="AJ21" s="51">
        <f>SUM(AJ9:AJ20)</f>
        <v>0</v>
      </c>
      <c r="AK21" s="51">
        <f t="shared" ref="AK21" si="16">SUM(AK9:AK20)</f>
        <v>0</v>
      </c>
      <c r="AL21" s="51">
        <f t="shared" ref="AL21" si="17">SUM(AL9:AL20)</f>
        <v>0</v>
      </c>
      <c r="AM21" s="51">
        <f t="shared" ref="AM21" si="18">SUM(AM9:AM20)</f>
        <v>0</v>
      </c>
      <c r="AN21" s="51">
        <f t="shared" ref="AN21" si="19">SUM(AN9:AN20)</f>
        <v>0</v>
      </c>
      <c r="AO21" s="51">
        <f t="shared" ref="AO21" si="20">SUM(AO9:AO20)</f>
        <v>0</v>
      </c>
      <c r="AP21" s="51">
        <f t="shared" ref="AP21" si="21">SUM(AP9:AP20)</f>
        <v>0</v>
      </c>
      <c r="AQ21" s="51">
        <f t="shared" ref="AQ21" si="22">SUM(AQ9:AQ20)</f>
        <v>0</v>
      </c>
      <c r="AR21" s="51">
        <f t="shared" ref="AR21" si="23">SUM(AR9:AR20)</f>
        <v>0</v>
      </c>
      <c r="AS21" s="51">
        <f t="shared" ref="AS21" si="24">SUM(AS9:AS20)</f>
        <v>0</v>
      </c>
      <c r="AT21" s="51">
        <f t="shared" ref="AT21" si="25">SUM(AT9:AT20)</f>
        <v>0</v>
      </c>
      <c r="AU21" s="51">
        <f t="shared" ref="AU21" si="26">SUM(AU9:AU20)</f>
        <v>0</v>
      </c>
      <c r="AV21" s="51">
        <f t="shared" ref="AV21" si="27">SUM(AV9:AV20)</f>
        <v>0</v>
      </c>
      <c r="AW21" s="51">
        <f t="shared" ref="AW21" si="28">SUM(AW9:AW20)</f>
        <v>0</v>
      </c>
      <c r="AX21" s="51">
        <f t="shared" ref="AX21" si="29">SUM(AX9:AX20)</f>
        <v>0</v>
      </c>
      <c r="AY21" s="51">
        <f t="shared" ref="AY21" si="30">SUM(AY9:AY20)</f>
        <v>0</v>
      </c>
      <c r="AZ21" s="53"/>
      <c r="BA21" s="51">
        <f>SUM(BA9:BA20)</f>
        <v>0</v>
      </c>
      <c r="BB21" s="51">
        <f t="shared" ref="BB21" si="31">SUM(BB9:BB20)</f>
        <v>0</v>
      </c>
      <c r="BC21" s="51">
        <f t="shared" ref="BC21" si="32">SUM(BC9:BC20)</f>
        <v>0</v>
      </c>
      <c r="BD21" s="51">
        <f t="shared" ref="BD21" si="33">SUM(BD9:BD20)</f>
        <v>0</v>
      </c>
      <c r="BE21" s="51">
        <f t="shared" ref="BE21" si="34">SUM(BE9:BE20)</f>
        <v>0</v>
      </c>
      <c r="BF21" s="51">
        <f t="shared" ref="BF21" si="35">SUM(BF9:BF20)</f>
        <v>0</v>
      </c>
      <c r="BG21" s="51">
        <f t="shared" ref="BG21" si="36">SUM(BG9:BG20)</f>
        <v>0</v>
      </c>
      <c r="BH21" s="51">
        <f t="shared" ref="BH21" si="37">SUM(BH9:BH20)</f>
        <v>0</v>
      </c>
      <c r="BI21" s="51">
        <f t="shared" ref="BI21" si="38">SUM(BI9:BI20)</f>
        <v>0</v>
      </c>
      <c r="BJ21" s="51">
        <f t="shared" ref="BJ21" si="39">SUM(BJ9:BJ20)</f>
        <v>0</v>
      </c>
      <c r="BK21" s="51">
        <f t="shared" ref="BK21" si="40">SUM(BK9:BK20)</f>
        <v>0</v>
      </c>
      <c r="BL21" s="51">
        <f t="shared" ref="BL21" si="41">SUM(BL9:BL20)</f>
        <v>0</v>
      </c>
      <c r="BM21" s="51">
        <f t="shared" ref="BM21" si="42">SUM(BM9:BM20)</f>
        <v>0</v>
      </c>
      <c r="BN21" s="51">
        <f t="shared" ref="BN21" si="43">SUM(BN9:BN20)</f>
        <v>0</v>
      </c>
      <c r="BO21" s="51">
        <f t="shared" ref="BO21" si="44">SUM(BO9:BO20)</f>
        <v>0</v>
      </c>
      <c r="BP21" s="51">
        <f t="shared" ref="BP21" si="45">SUM(BP9:BP20)</f>
        <v>0</v>
      </c>
      <c r="BQ21" s="53"/>
      <c r="BR21" s="51">
        <f>SUM(BR9:BR20)</f>
        <v>0</v>
      </c>
      <c r="BS21" s="51">
        <f t="shared" ref="BS21" si="46">SUM(BS9:BS20)</f>
        <v>0</v>
      </c>
      <c r="BT21" s="51">
        <f t="shared" ref="BT21" si="47">SUM(BT9:BT20)</f>
        <v>0</v>
      </c>
      <c r="BU21" s="51">
        <f t="shared" ref="BU21" si="48">SUM(BU9:BU20)</f>
        <v>0</v>
      </c>
      <c r="BV21" s="51">
        <f t="shared" ref="BV21" si="49">SUM(BV9:BV20)</f>
        <v>0</v>
      </c>
      <c r="BW21" s="51">
        <f t="shared" ref="BW21" si="50">SUM(BW9:BW20)</f>
        <v>0</v>
      </c>
      <c r="BX21" s="51">
        <f t="shared" ref="BX21" si="51">SUM(BX9:BX20)</f>
        <v>0</v>
      </c>
      <c r="BY21" s="51">
        <f t="shared" ref="BY21" si="52">SUM(BY9:BY20)</f>
        <v>0</v>
      </c>
      <c r="BZ21" s="51">
        <f t="shared" ref="BZ21" si="53">SUM(BZ9:BZ20)</f>
        <v>0</v>
      </c>
      <c r="CA21" s="51">
        <f t="shared" ref="CA21" si="54">SUM(CA9:CA20)</f>
        <v>0</v>
      </c>
      <c r="CB21" s="51">
        <f t="shared" ref="CB21" si="55">SUM(CB9:CB20)</f>
        <v>0</v>
      </c>
      <c r="CC21" s="51">
        <f t="shared" ref="CC21" si="56">SUM(CC9:CC20)</f>
        <v>0</v>
      </c>
      <c r="CD21" s="51">
        <f t="shared" ref="CD21" si="57">SUM(CD9:CD20)</f>
        <v>0</v>
      </c>
      <c r="CE21" s="51">
        <f t="shared" ref="CE21" si="58">SUM(CE9:CE20)</f>
        <v>0</v>
      </c>
      <c r="CF21" s="51">
        <f t="shared" ref="CF21" si="59">SUM(CF9:CF20)</f>
        <v>0</v>
      </c>
      <c r="CG21" s="51">
        <f t="shared" ref="CG21" si="60">SUM(CG9:CG20)</f>
        <v>0</v>
      </c>
      <c r="CH21" s="53"/>
      <c r="CI21" s="51">
        <f>SUM(CI9:CI20)</f>
        <v>0</v>
      </c>
      <c r="CJ21" s="51">
        <f t="shared" ref="CJ21" si="61">SUM(CJ9:CJ20)</f>
        <v>0</v>
      </c>
      <c r="CK21" s="51">
        <f t="shared" ref="CK21" si="62">SUM(CK9:CK20)</f>
        <v>0</v>
      </c>
      <c r="CL21" s="51">
        <f t="shared" ref="CL21" si="63">SUM(CL9:CL20)</f>
        <v>0</v>
      </c>
      <c r="CM21" s="51">
        <f t="shared" ref="CM21" si="64">SUM(CM9:CM20)</f>
        <v>0</v>
      </c>
      <c r="CN21" s="51">
        <f t="shared" ref="CN21" si="65">SUM(CN9:CN20)</f>
        <v>0</v>
      </c>
      <c r="CO21" s="51">
        <f t="shared" ref="CO21" si="66">SUM(CO9:CO20)</f>
        <v>0</v>
      </c>
      <c r="CP21" s="51">
        <f t="shared" ref="CP21" si="67">SUM(CP9:CP20)</f>
        <v>0</v>
      </c>
      <c r="CQ21" s="51">
        <f t="shared" ref="CQ21" si="68">SUM(CQ9:CQ20)</f>
        <v>0</v>
      </c>
      <c r="CR21" s="51">
        <f t="shared" ref="CR21" si="69">SUM(CR9:CR20)</f>
        <v>0</v>
      </c>
      <c r="CS21" s="51">
        <f t="shared" ref="CS21" si="70">SUM(CS9:CS20)</f>
        <v>0</v>
      </c>
      <c r="CT21" s="51">
        <f t="shared" ref="CT21" si="71">SUM(CT9:CT20)</f>
        <v>0</v>
      </c>
      <c r="CU21" s="51">
        <f t="shared" ref="CU21" si="72">SUM(CU9:CU20)</f>
        <v>0</v>
      </c>
      <c r="CV21" s="51">
        <f t="shared" ref="CV21" si="73">SUM(CV9:CV20)</f>
        <v>0</v>
      </c>
      <c r="CW21" s="51">
        <f t="shared" ref="CW21" si="74">SUM(CW9:CW20)</f>
        <v>0</v>
      </c>
      <c r="CX21" s="51">
        <f t="shared" ref="CX21" si="75">SUM(CX9:CX20)</f>
        <v>0</v>
      </c>
      <c r="CY21" s="53"/>
      <c r="CZ21" s="51">
        <f>SUM(CZ9:CZ20)</f>
        <v>0</v>
      </c>
      <c r="DA21" s="51">
        <f t="shared" ref="DA21" si="76">SUM(DA9:DA20)</f>
        <v>0</v>
      </c>
      <c r="DB21" s="51">
        <f t="shared" ref="DB21" si="77">SUM(DB9:DB20)</f>
        <v>0</v>
      </c>
      <c r="DC21" s="51">
        <f t="shared" ref="DC21" si="78">SUM(DC9:DC20)</f>
        <v>0</v>
      </c>
      <c r="DD21" s="51">
        <f t="shared" ref="DD21" si="79">SUM(DD9:DD20)</f>
        <v>0</v>
      </c>
      <c r="DE21" s="51">
        <f t="shared" ref="DE21" si="80">SUM(DE9:DE20)</f>
        <v>0</v>
      </c>
      <c r="DF21" s="51">
        <f t="shared" ref="DF21" si="81">SUM(DF9:DF20)</f>
        <v>0</v>
      </c>
      <c r="DG21" s="51">
        <f t="shared" ref="DG21" si="82">SUM(DG9:DG20)</f>
        <v>0</v>
      </c>
      <c r="DH21" s="51">
        <f t="shared" ref="DH21" si="83">SUM(DH9:DH20)</f>
        <v>0</v>
      </c>
      <c r="DI21" s="51">
        <f t="shared" ref="DI21" si="84">SUM(DI9:DI20)</f>
        <v>0</v>
      </c>
      <c r="DJ21" s="51">
        <f t="shared" ref="DJ21" si="85">SUM(DJ9:DJ20)</f>
        <v>0</v>
      </c>
      <c r="DK21" s="51">
        <f t="shared" ref="DK21" si="86">SUM(DK9:DK20)</f>
        <v>0</v>
      </c>
      <c r="DL21" s="51">
        <f t="shared" ref="DL21" si="87">SUM(DL9:DL20)</f>
        <v>0</v>
      </c>
      <c r="DM21" s="51">
        <f t="shared" ref="DM21" si="88">SUM(DM9:DM20)</f>
        <v>0</v>
      </c>
      <c r="DN21" s="51">
        <f t="shared" ref="DN21" si="89">SUM(DN9:DN20)</f>
        <v>0</v>
      </c>
      <c r="DO21" s="51">
        <f t="shared" ref="DO21" si="90">SUM(DO9:DO20)</f>
        <v>0</v>
      </c>
      <c r="DP21" s="53"/>
      <c r="DQ21" s="51">
        <f>SUM(DQ9:DQ20)</f>
        <v>0</v>
      </c>
      <c r="DR21" s="51">
        <f t="shared" ref="DR21" si="91">SUM(DR9:DR20)</f>
        <v>0</v>
      </c>
      <c r="DS21" s="51">
        <f t="shared" ref="DS21" si="92">SUM(DS9:DS20)</f>
        <v>0</v>
      </c>
      <c r="DT21" s="51">
        <f t="shared" ref="DT21" si="93">SUM(DT9:DT20)</f>
        <v>0</v>
      </c>
      <c r="DU21" s="51">
        <f t="shared" ref="DU21" si="94">SUM(DU9:DU20)</f>
        <v>0</v>
      </c>
      <c r="DV21" s="51">
        <f t="shared" ref="DV21" si="95">SUM(DV9:DV20)</f>
        <v>0</v>
      </c>
      <c r="DW21" s="51">
        <f t="shared" ref="DW21" si="96">SUM(DW9:DW20)</f>
        <v>0</v>
      </c>
      <c r="DX21" s="51">
        <f t="shared" ref="DX21" si="97">SUM(DX9:DX20)</f>
        <v>0</v>
      </c>
      <c r="DY21" s="51">
        <f t="shared" ref="DY21" si="98">SUM(DY9:DY20)</f>
        <v>0</v>
      </c>
      <c r="DZ21" s="51">
        <f t="shared" ref="DZ21" si="99">SUM(DZ9:DZ20)</f>
        <v>0</v>
      </c>
      <c r="EA21" s="51">
        <f t="shared" ref="EA21" si="100">SUM(EA9:EA20)</f>
        <v>0</v>
      </c>
      <c r="EB21" s="51">
        <f t="shared" ref="EB21" si="101">SUM(EB9:EB20)</f>
        <v>0</v>
      </c>
      <c r="EC21" s="51">
        <f t="shared" ref="EC21" si="102">SUM(EC9:EC20)</f>
        <v>0</v>
      </c>
      <c r="ED21" s="51">
        <f t="shared" ref="ED21" si="103">SUM(ED9:ED20)</f>
        <v>0</v>
      </c>
      <c r="EE21" s="51">
        <f t="shared" ref="EE21" si="104">SUM(EE9:EE20)</f>
        <v>0</v>
      </c>
      <c r="EF21" s="51">
        <f t="shared" ref="EF21" si="105">SUM(EF9:EF20)</f>
        <v>0</v>
      </c>
      <c r="EG21" s="53"/>
      <c r="EH21" s="51">
        <f>SUM(EH9:EH20)</f>
        <v>0</v>
      </c>
      <c r="EI21" s="51">
        <f t="shared" ref="EI21" si="106">SUM(EI9:EI20)</f>
        <v>0</v>
      </c>
      <c r="EJ21" s="51">
        <f t="shared" ref="EJ21" si="107">SUM(EJ9:EJ20)</f>
        <v>0</v>
      </c>
      <c r="EK21" s="51">
        <f t="shared" ref="EK21" si="108">SUM(EK9:EK20)</f>
        <v>0</v>
      </c>
      <c r="EL21" s="51">
        <f t="shared" ref="EL21" si="109">SUM(EL9:EL20)</f>
        <v>0</v>
      </c>
      <c r="EM21" s="51">
        <f t="shared" ref="EM21" si="110">SUM(EM9:EM20)</f>
        <v>0</v>
      </c>
      <c r="EN21" s="51">
        <f t="shared" ref="EN21" si="111">SUM(EN9:EN20)</f>
        <v>0</v>
      </c>
      <c r="EO21" s="51">
        <f t="shared" ref="EO21" si="112">SUM(EO9:EO20)</f>
        <v>0</v>
      </c>
      <c r="EP21" s="51">
        <f t="shared" ref="EP21" si="113">SUM(EP9:EP20)</f>
        <v>0</v>
      </c>
      <c r="EQ21" s="51">
        <f t="shared" ref="EQ21" si="114">SUM(EQ9:EQ20)</f>
        <v>0</v>
      </c>
      <c r="ER21" s="51">
        <f t="shared" ref="ER21" si="115">SUM(ER9:ER20)</f>
        <v>0</v>
      </c>
      <c r="ES21" s="51">
        <f t="shared" ref="ES21" si="116">SUM(ES9:ES20)</f>
        <v>0</v>
      </c>
      <c r="ET21" s="51">
        <f t="shared" ref="ET21" si="117">SUM(ET9:ET20)</f>
        <v>0</v>
      </c>
      <c r="EU21" s="51">
        <f t="shared" ref="EU21" si="118">SUM(EU9:EU20)</f>
        <v>0</v>
      </c>
      <c r="EV21" s="51">
        <f t="shared" ref="EV21" si="119">SUM(EV9:EV20)</f>
        <v>0</v>
      </c>
      <c r="EW21" s="51">
        <f t="shared" ref="EW21" si="120">SUM(EW9:EW20)</f>
        <v>0</v>
      </c>
      <c r="EX21" s="53"/>
      <c r="EY21" s="51">
        <f>SUM(EY9:EY20)</f>
        <v>0</v>
      </c>
      <c r="EZ21" s="51">
        <f t="shared" ref="EZ21" si="121">SUM(EZ9:EZ20)</f>
        <v>0</v>
      </c>
      <c r="FA21" s="51">
        <f t="shared" ref="FA21" si="122">SUM(FA9:FA20)</f>
        <v>0</v>
      </c>
      <c r="FB21" s="51">
        <f t="shared" ref="FB21" si="123">SUM(FB9:FB20)</f>
        <v>0</v>
      </c>
      <c r="FC21" s="51">
        <f t="shared" ref="FC21" si="124">SUM(FC9:FC20)</f>
        <v>0</v>
      </c>
      <c r="FD21" s="51">
        <f t="shared" ref="FD21" si="125">SUM(FD9:FD20)</f>
        <v>0</v>
      </c>
      <c r="FE21" s="51">
        <f t="shared" ref="FE21" si="126">SUM(FE9:FE20)</f>
        <v>0</v>
      </c>
      <c r="FF21" s="51">
        <f t="shared" ref="FF21" si="127">SUM(FF9:FF20)</f>
        <v>0</v>
      </c>
      <c r="FG21" s="51">
        <f t="shared" ref="FG21" si="128">SUM(FG9:FG20)</f>
        <v>0</v>
      </c>
      <c r="FH21" s="51">
        <f t="shared" ref="FH21" si="129">SUM(FH9:FH20)</f>
        <v>0</v>
      </c>
      <c r="FI21" s="51">
        <f t="shared" ref="FI21" si="130">SUM(FI9:FI20)</f>
        <v>0</v>
      </c>
      <c r="FJ21" s="51">
        <f t="shared" ref="FJ21" si="131">SUM(FJ9:FJ20)</f>
        <v>0</v>
      </c>
      <c r="FK21" s="51">
        <f t="shared" ref="FK21" si="132">SUM(FK9:FK20)</f>
        <v>0</v>
      </c>
      <c r="FL21" s="51">
        <f t="shared" ref="FL21" si="133">SUM(FL9:FL20)</f>
        <v>0</v>
      </c>
      <c r="FM21" s="51">
        <f t="shared" ref="FM21" si="134">SUM(FM9:FM20)</f>
        <v>0</v>
      </c>
      <c r="FN21" s="51">
        <f t="shared" ref="FN21" si="135">SUM(FN9:FN20)</f>
        <v>0</v>
      </c>
      <c r="FO21" s="53"/>
      <c r="FP21" s="51">
        <f>SUM(FP9:FP20)</f>
        <v>0</v>
      </c>
      <c r="FQ21" s="51">
        <f t="shared" ref="FQ21" si="136">SUM(FQ9:FQ20)</f>
        <v>0</v>
      </c>
      <c r="FR21" s="51">
        <f t="shared" ref="FR21" si="137">SUM(FR9:FR20)</f>
        <v>0</v>
      </c>
      <c r="FS21" s="51">
        <f t="shared" ref="FS21" si="138">SUM(FS9:FS20)</f>
        <v>0</v>
      </c>
      <c r="FT21" s="51">
        <f t="shared" ref="FT21" si="139">SUM(FT9:FT20)</f>
        <v>0</v>
      </c>
      <c r="FU21" s="51">
        <f t="shared" ref="FU21" si="140">SUM(FU9:FU20)</f>
        <v>0</v>
      </c>
      <c r="FV21" s="51">
        <f t="shared" ref="FV21" si="141">SUM(FV9:FV20)</f>
        <v>0</v>
      </c>
      <c r="FW21" s="51">
        <f t="shared" ref="FW21" si="142">SUM(FW9:FW20)</f>
        <v>0</v>
      </c>
      <c r="FX21" s="51">
        <f t="shared" ref="FX21" si="143">SUM(FX9:FX20)</f>
        <v>0</v>
      </c>
      <c r="FY21" s="51">
        <f t="shared" ref="FY21" si="144">SUM(FY9:FY20)</f>
        <v>0</v>
      </c>
      <c r="FZ21" s="51">
        <f t="shared" ref="FZ21" si="145">SUM(FZ9:FZ20)</f>
        <v>0</v>
      </c>
      <c r="GA21" s="51">
        <f t="shared" ref="GA21" si="146">SUM(GA9:GA20)</f>
        <v>0</v>
      </c>
      <c r="GB21" s="51">
        <f t="shared" ref="GB21" si="147">SUM(GB9:GB20)</f>
        <v>0</v>
      </c>
      <c r="GC21" s="51">
        <f t="shared" ref="GC21" si="148">SUM(GC9:GC20)</f>
        <v>0</v>
      </c>
      <c r="GD21" s="51">
        <f t="shared" ref="GD21" si="149">SUM(GD9:GD20)</f>
        <v>0</v>
      </c>
      <c r="GE21" s="51">
        <f t="shared" ref="GE21" si="150">SUM(GE9:GE20)</f>
        <v>0</v>
      </c>
      <c r="GF21" s="53"/>
      <c r="GG21" s="51">
        <f>SUM(GG9:GG20)</f>
        <v>0</v>
      </c>
      <c r="GH21" s="51">
        <f t="shared" ref="GH21" si="151">SUM(GH9:GH20)</f>
        <v>0</v>
      </c>
      <c r="GI21" s="51">
        <f t="shared" ref="GI21" si="152">SUM(GI9:GI20)</f>
        <v>0</v>
      </c>
      <c r="GJ21" s="51">
        <f t="shared" ref="GJ21" si="153">SUM(GJ9:GJ20)</f>
        <v>0</v>
      </c>
      <c r="GK21" s="51">
        <f t="shared" ref="GK21" si="154">SUM(GK9:GK20)</f>
        <v>0</v>
      </c>
      <c r="GL21" s="51">
        <f t="shared" ref="GL21" si="155">SUM(GL9:GL20)</f>
        <v>0</v>
      </c>
      <c r="GM21" s="51">
        <f t="shared" ref="GM21" si="156">SUM(GM9:GM20)</f>
        <v>0</v>
      </c>
      <c r="GN21" s="51">
        <f t="shared" ref="GN21" si="157">SUM(GN9:GN20)</f>
        <v>0</v>
      </c>
      <c r="GO21" s="51">
        <f t="shared" ref="GO21" si="158">SUM(GO9:GO20)</f>
        <v>0</v>
      </c>
      <c r="GP21" s="51">
        <f t="shared" ref="GP21" si="159">SUM(GP9:GP20)</f>
        <v>0</v>
      </c>
      <c r="GQ21" s="51">
        <f t="shared" ref="GQ21" si="160">SUM(GQ9:GQ20)</f>
        <v>0</v>
      </c>
      <c r="GR21" s="51">
        <f t="shared" ref="GR21" si="161">SUM(GR9:GR20)</f>
        <v>0</v>
      </c>
      <c r="GS21" s="51">
        <f t="shared" ref="GS21" si="162">SUM(GS9:GS20)</f>
        <v>0</v>
      </c>
      <c r="GT21" s="51">
        <f t="shared" ref="GT21" si="163">SUM(GT9:GT20)</f>
        <v>0</v>
      </c>
      <c r="GU21" s="51">
        <f t="shared" ref="GU21" si="164">SUM(GU9:GU20)</f>
        <v>0</v>
      </c>
      <c r="GV21" s="51">
        <f t="shared" ref="GV21" si="165">SUM(GV9:GV20)</f>
        <v>0</v>
      </c>
      <c r="GW21" s="53"/>
      <c r="GX21" s="51">
        <f>SUM(GX9:GX20)</f>
        <v>0</v>
      </c>
      <c r="GY21" s="51">
        <f t="shared" ref="GY21" si="166">SUM(GY9:GY20)</f>
        <v>0</v>
      </c>
      <c r="GZ21" s="51">
        <f t="shared" ref="GZ21" si="167">SUM(GZ9:GZ20)</f>
        <v>0</v>
      </c>
      <c r="HA21" s="51">
        <f t="shared" ref="HA21" si="168">SUM(HA9:HA20)</f>
        <v>0</v>
      </c>
      <c r="HB21" s="51">
        <f t="shared" ref="HB21" si="169">SUM(HB9:HB20)</f>
        <v>0</v>
      </c>
      <c r="HC21" s="51">
        <f t="shared" ref="HC21" si="170">SUM(HC9:HC20)</f>
        <v>0</v>
      </c>
      <c r="HD21" s="51">
        <f t="shared" ref="HD21" si="171">SUM(HD9:HD20)</f>
        <v>0</v>
      </c>
      <c r="HE21" s="51">
        <f t="shared" ref="HE21" si="172">SUM(HE9:HE20)</f>
        <v>0</v>
      </c>
      <c r="HF21" s="51">
        <f t="shared" ref="HF21" si="173">SUM(HF9:HF20)</f>
        <v>0</v>
      </c>
      <c r="HG21" s="51">
        <f t="shared" ref="HG21" si="174">SUM(HG9:HG20)</f>
        <v>0</v>
      </c>
      <c r="HH21" s="51">
        <f t="shared" ref="HH21" si="175">SUM(HH9:HH20)</f>
        <v>0</v>
      </c>
      <c r="HI21" s="51">
        <f t="shared" ref="HI21" si="176">SUM(HI9:HI20)</f>
        <v>0</v>
      </c>
      <c r="HJ21" s="51">
        <f t="shared" ref="HJ21" si="177">SUM(HJ9:HJ20)</f>
        <v>0</v>
      </c>
      <c r="HK21" s="51">
        <f t="shared" ref="HK21" si="178">SUM(HK9:HK20)</f>
        <v>0</v>
      </c>
      <c r="HL21" s="51">
        <f t="shared" ref="HL21" si="179">SUM(HL9:HL20)</f>
        <v>0</v>
      </c>
      <c r="HM21" s="51">
        <f t="shared" ref="HM21" si="180">SUM(HM9:HM20)</f>
        <v>0</v>
      </c>
      <c r="HN21" s="53"/>
      <c r="HO21" s="51">
        <f>SUM(HO9:HO20)</f>
        <v>0</v>
      </c>
      <c r="HP21" s="51">
        <f t="shared" ref="HP21" si="181">SUM(HP9:HP20)</f>
        <v>0</v>
      </c>
      <c r="HQ21" s="51">
        <f t="shared" ref="HQ21" si="182">SUM(HQ9:HQ20)</f>
        <v>0</v>
      </c>
      <c r="HR21" s="51">
        <f t="shared" ref="HR21" si="183">SUM(HR9:HR20)</f>
        <v>0</v>
      </c>
      <c r="HS21" s="51">
        <f t="shared" ref="HS21" si="184">SUM(HS9:HS20)</f>
        <v>0</v>
      </c>
      <c r="HT21" s="51">
        <f t="shared" ref="HT21" si="185">SUM(HT9:HT20)</f>
        <v>0</v>
      </c>
      <c r="HU21" s="51">
        <f t="shared" ref="HU21" si="186">SUM(HU9:HU20)</f>
        <v>0</v>
      </c>
      <c r="HV21" s="51">
        <f t="shared" ref="HV21" si="187">SUM(HV9:HV20)</f>
        <v>0</v>
      </c>
      <c r="HW21" s="51">
        <f t="shared" ref="HW21" si="188">SUM(HW9:HW20)</f>
        <v>0</v>
      </c>
      <c r="HX21" s="51">
        <f t="shared" ref="HX21" si="189">SUM(HX9:HX20)</f>
        <v>0</v>
      </c>
      <c r="HY21" s="51">
        <f t="shared" ref="HY21" si="190">SUM(HY9:HY20)</f>
        <v>0</v>
      </c>
      <c r="HZ21" s="51">
        <f t="shared" ref="HZ21" si="191">SUM(HZ9:HZ20)</f>
        <v>0</v>
      </c>
      <c r="IA21" s="51">
        <f t="shared" ref="IA21" si="192">SUM(IA9:IA20)</f>
        <v>0</v>
      </c>
      <c r="IB21" s="51">
        <f t="shared" ref="IB21" si="193">SUM(IB9:IB20)</f>
        <v>0</v>
      </c>
      <c r="IC21" s="51">
        <f t="shared" ref="IC21" si="194">SUM(IC9:IC20)</f>
        <v>0</v>
      </c>
      <c r="ID21" s="51">
        <f t="shared" ref="ID21" si="195">SUM(ID9:ID20)</f>
        <v>0</v>
      </c>
      <c r="IE21" s="53"/>
      <c r="IF21" s="51">
        <f>SUM(IF9:IF20)</f>
        <v>0</v>
      </c>
      <c r="IG21" s="51">
        <f t="shared" ref="IG21" si="196">SUM(IG9:IG20)</f>
        <v>0</v>
      </c>
      <c r="IH21" s="51">
        <f t="shared" ref="IH21" si="197">SUM(IH9:IH20)</f>
        <v>0</v>
      </c>
      <c r="II21" s="51">
        <f t="shared" ref="II21" si="198">SUM(II9:II20)</f>
        <v>0</v>
      </c>
      <c r="IJ21" s="51">
        <f t="shared" ref="IJ21" si="199">SUM(IJ9:IJ20)</f>
        <v>0</v>
      </c>
      <c r="IK21" s="51">
        <f t="shared" ref="IK21" si="200">SUM(IK9:IK20)</f>
        <v>0</v>
      </c>
      <c r="IL21" s="51">
        <f t="shared" ref="IL21" si="201">SUM(IL9:IL20)</f>
        <v>0</v>
      </c>
      <c r="IM21" s="51">
        <f t="shared" ref="IM21" si="202">SUM(IM9:IM20)</f>
        <v>0</v>
      </c>
      <c r="IN21" s="51">
        <f t="shared" ref="IN21" si="203">SUM(IN9:IN20)</f>
        <v>0</v>
      </c>
      <c r="IO21" s="51">
        <f t="shared" ref="IO21" si="204">SUM(IO9:IO20)</f>
        <v>0</v>
      </c>
      <c r="IP21" s="51">
        <f t="shared" ref="IP21" si="205">SUM(IP9:IP20)</f>
        <v>0</v>
      </c>
      <c r="IQ21" s="51">
        <f t="shared" ref="IQ21" si="206">SUM(IQ9:IQ20)</f>
        <v>0</v>
      </c>
      <c r="IR21" s="51">
        <f t="shared" ref="IR21" si="207">SUM(IR9:IR20)</f>
        <v>0</v>
      </c>
      <c r="IS21" s="51">
        <f t="shared" ref="IS21" si="208">SUM(IS9:IS20)</f>
        <v>0</v>
      </c>
      <c r="IT21" s="51">
        <f t="shared" ref="IT21" si="209">SUM(IT9:IT20)</f>
        <v>0</v>
      </c>
      <c r="IU21" s="51">
        <f t="shared" ref="IU21" si="210">SUM(IU9:IU20)</f>
        <v>0</v>
      </c>
      <c r="IV21" s="53"/>
    </row>
  </sheetData>
  <mergeCells count="136">
    <mergeCell ref="B4:J4"/>
    <mergeCell ref="CZ6:DP6"/>
    <mergeCell ref="CZ7:DA7"/>
    <mergeCell ref="DB7:DC7"/>
    <mergeCell ref="DD7:DE7"/>
    <mergeCell ref="DF7:DG7"/>
    <mergeCell ref="DH7:DI7"/>
    <mergeCell ref="DJ7:DK7"/>
    <mergeCell ref="DL7:DM7"/>
    <mergeCell ref="DN7:DO7"/>
    <mergeCell ref="CI6:CY6"/>
    <mergeCell ref="CI7:CJ7"/>
    <mergeCell ref="CK7:CL7"/>
    <mergeCell ref="CM7:CN7"/>
    <mergeCell ref="CO7:CP7"/>
    <mergeCell ref="CQ7:CR7"/>
    <mergeCell ref="CS7:CT7"/>
    <mergeCell ref="CU7:CV7"/>
    <mergeCell ref="CW7:CX7"/>
    <mergeCell ref="BR6:CH6"/>
    <mergeCell ref="BR7:BS7"/>
    <mergeCell ref="BT7:BU7"/>
    <mergeCell ref="BV7:BW7"/>
    <mergeCell ref="BX7:BY7"/>
    <mergeCell ref="BZ7:CA7"/>
    <mergeCell ref="CB7:CC7"/>
    <mergeCell ref="CD7:CE7"/>
    <mergeCell ref="CF7:CG7"/>
    <mergeCell ref="B6:R6"/>
    <mergeCell ref="S6:AI6"/>
    <mergeCell ref="S7:T7"/>
    <mergeCell ref="U7:V7"/>
    <mergeCell ref="W7:X7"/>
    <mergeCell ref="BA6:BQ6"/>
    <mergeCell ref="BA7:BB7"/>
    <mergeCell ref="BC7:BD7"/>
    <mergeCell ref="BE7:BF7"/>
    <mergeCell ref="BG7:BH7"/>
    <mergeCell ref="BI7:BJ7"/>
    <mergeCell ref="BK7:BL7"/>
    <mergeCell ref="BM7:BN7"/>
    <mergeCell ref="BO7:BP7"/>
    <mergeCell ref="Y7:Z7"/>
    <mergeCell ref="AA7:AB7"/>
    <mergeCell ref="AC7:AD7"/>
    <mergeCell ref="AE7:AF7"/>
    <mergeCell ref="AG7:AH7"/>
    <mergeCell ref="B7:C7"/>
    <mergeCell ref="D7:E7"/>
    <mergeCell ref="F7:G7"/>
    <mergeCell ref="H7:I7"/>
    <mergeCell ref="J7:K7"/>
    <mergeCell ref="L7:M7"/>
    <mergeCell ref="N7:O7"/>
    <mergeCell ref="P7:Q7"/>
    <mergeCell ref="AJ6:AZ6"/>
    <mergeCell ref="AJ7:AK7"/>
    <mergeCell ref="AL7:AM7"/>
    <mergeCell ref="AN7:AO7"/>
    <mergeCell ref="AP7:AQ7"/>
    <mergeCell ref="AR7:AS7"/>
    <mergeCell ref="AT7:AU7"/>
    <mergeCell ref="AV7:AW7"/>
    <mergeCell ref="AX7:AY7"/>
    <mergeCell ref="DQ6:EG6"/>
    <mergeCell ref="DQ7:DR7"/>
    <mergeCell ref="DS7:DT7"/>
    <mergeCell ref="DU7:DV7"/>
    <mergeCell ref="DW7:DX7"/>
    <mergeCell ref="DY7:DZ7"/>
    <mergeCell ref="EA7:EB7"/>
    <mergeCell ref="EC7:ED7"/>
    <mergeCell ref="EE7:EF7"/>
    <mergeCell ref="EH6:EX6"/>
    <mergeCell ref="EH7:EI7"/>
    <mergeCell ref="EJ7:EK7"/>
    <mergeCell ref="EL7:EM7"/>
    <mergeCell ref="EN7:EO7"/>
    <mergeCell ref="EP7:EQ7"/>
    <mergeCell ref="ER7:ES7"/>
    <mergeCell ref="ET7:EU7"/>
    <mergeCell ref="EV7:EW7"/>
    <mergeCell ref="EY6:FO6"/>
    <mergeCell ref="EY7:EZ7"/>
    <mergeCell ref="FA7:FB7"/>
    <mergeCell ref="FC7:FD7"/>
    <mergeCell ref="FE7:FF7"/>
    <mergeCell ref="FG7:FH7"/>
    <mergeCell ref="FI7:FJ7"/>
    <mergeCell ref="FK7:FL7"/>
    <mergeCell ref="FM7:FN7"/>
    <mergeCell ref="FP6:GF6"/>
    <mergeCell ref="FP7:FQ7"/>
    <mergeCell ref="FR7:FS7"/>
    <mergeCell ref="FT7:FU7"/>
    <mergeCell ref="FV7:FW7"/>
    <mergeCell ref="FX7:FY7"/>
    <mergeCell ref="FZ7:GA7"/>
    <mergeCell ref="GB7:GC7"/>
    <mergeCell ref="GD7:GE7"/>
    <mergeCell ref="GG6:GW6"/>
    <mergeCell ref="GG7:GH7"/>
    <mergeCell ref="GI7:GJ7"/>
    <mergeCell ref="GK7:GL7"/>
    <mergeCell ref="GM7:GN7"/>
    <mergeCell ref="GO7:GP7"/>
    <mergeCell ref="GQ7:GR7"/>
    <mergeCell ref="GS7:GT7"/>
    <mergeCell ref="GU7:GV7"/>
    <mergeCell ref="GX6:HN6"/>
    <mergeCell ref="GX7:GY7"/>
    <mergeCell ref="GZ7:HA7"/>
    <mergeCell ref="HB7:HC7"/>
    <mergeCell ref="HD7:HE7"/>
    <mergeCell ref="HF7:HG7"/>
    <mergeCell ref="HH7:HI7"/>
    <mergeCell ref="HJ7:HK7"/>
    <mergeCell ref="HL7:HM7"/>
    <mergeCell ref="HO6:IE6"/>
    <mergeCell ref="HO7:HP7"/>
    <mergeCell ref="HQ7:HR7"/>
    <mergeCell ref="HS7:HT7"/>
    <mergeCell ref="HU7:HV7"/>
    <mergeCell ref="HW7:HX7"/>
    <mergeCell ref="HY7:HZ7"/>
    <mergeCell ref="IA7:IB7"/>
    <mergeCell ref="IC7:ID7"/>
    <mergeCell ref="IF6:IV6"/>
    <mergeCell ref="IF7:IG7"/>
    <mergeCell ref="IH7:II7"/>
    <mergeCell ref="IJ7:IK7"/>
    <mergeCell ref="IL7:IM7"/>
    <mergeCell ref="IN7:IO7"/>
    <mergeCell ref="IP7:IQ7"/>
    <mergeCell ref="IR7:IS7"/>
    <mergeCell ref="IT7:IU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19284-E166-4AA5-B76D-7B5F024A7A5A}">
  <dimension ref="A1:BL31"/>
  <sheetViews>
    <sheetView workbookViewId="0">
      <pane xSplit="1" ySplit="7" topLeftCell="L8" activePane="bottomRight" state="frozenSplit"/>
      <selection pane="topRight" activeCell="B1" sqref="B1"/>
      <selection pane="bottomLeft" activeCell="A8" sqref="A8"/>
      <selection pane="bottomRight" activeCell="AA11" sqref="AA11"/>
    </sheetView>
  </sheetViews>
  <sheetFormatPr defaultColWidth="9.140625" defaultRowHeight="15" x14ac:dyDescent="0.25"/>
  <cols>
    <col min="1" max="1" width="19.140625" style="12" customWidth="1"/>
    <col min="2" max="5" width="12" style="14" customWidth="1"/>
    <col min="6" max="7" width="12" style="13" customWidth="1"/>
    <col min="8" max="8" width="12" style="14" customWidth="1"/>
    <col min="9" max="10" width="12" style="13" customWidth="1"/>
    <col min="11" max="11" width="12" style="14" customWidth="1"/>
    <col min="12" max="13" width="12" style="13" customWidth="1"/>
    <col min="14" max="14" width="12" style="14" customWidth="1"/>
    <col min="15" max="16" width="12" style="13" customWidth="1"/>
    <col min="17" max="17" width="12" style="14" customWidth="1"/>
    <col min="18" max="19" width="12" style="13" customWidth="1"/>
    <col min="20" max="20" width="12" style="14" customWidth="1"/>
    <col min="21" max="68" width="12" style="13" customWidth="1"/>
    <col min="69" max="16384" width="9.140625" style="13"/>
  </cols>
  <sheetData>
    <row r="1" spans="1:64" s="11" customFormat="1" ht="23.25" x14ac:dyDescent="0.35">
      <c r="A1" s="25"/>
      <c r="B1" s="26" t="s">
        <v>0</v>
      </c>
      <c r="C1" s="2"/>
      <c r="D1" s="2"/>
      <c r="E1" s="23"/>
      <c r="H1" s="23"/>
      <c r="K1" s="23"/>
      <c r="N1" s="23"/>
      <c r="Q1" s="23"/>
      <c r="T1" s="23"/>
    </row>
    <row r="2" spans="1:64" s="11" customFormat="1" x14ac:dyDescent="0.25">
      <c r="B2" s="25" t="s">
        <v>30</v>
      </c>
      <c r="E2" s="23"/>
      <c r="H2" s="23"/>
      <c r="K2" s="23"/>
      <c r="N2" s="23"/>
      <c r="Q2" s="23"/>
      <c r="T2" s="23"/>
    </row>
    <row r="3" spans="1:64" s="11" customFormat="1" x14ac:dyDescent="0.25">
      <c r="B3" s="23"/>
      <c r="E3" s="23"/>
      <c r="H3" s="23"/>
      <c r="K3" s="23"/>
      <c r="N3" s="23"/>
      <c r="Q3" s="23"/>
      <c r="T3" s="23"/>
    </row>
    <row r="4" spans="1:64" ht="33" customHeight="1" x14ac:dyDescent="0.25">
      <c r="B4" s="173" t="s">
        <v>29</v>
      </c>
      <c r="C4" s="174"/>
      <c r="D4" s="174"/>
      <c r="E4" s="174"/>
      <c r="F4" s="174"/>
      <c r="G4" s="174"/>
      <c r="H4" s="174"/>
      <c r="I4" s="175"/>
      <c r="J4" s="11"/>
      <c r="K4" s="23"/>
      <c r="L4" s="11"/>
      <c r="M4" s="11"/>
      <c r="N4" s="23"/>
      <c r="O4" s="11"/>
      <c r="P4" s="11"/>
    </row>
    <row r="5" spans="1:64" ht="15" customHeight="1" x14ac:dyDescent="0.25">
      <c r="B5" s="17"/>
      <c r="C5" s="17"/>
      <c r="D5" s="17"/>
      <c r="E5" s="17"/>
      <c r="F5" s="17"/>
      <c r="G5" s="17"/>
      <c r="H5" s="17"/>
      <c r="I5" s="17"/>
      <c r="J5" s="17"/>
      <c r="K5" s="17"/>
      <c r="L5" s="17"/>
      <c r="M5" s="17"/>
      <c r="N5" s="17"/>
      <c r="O5" s="17"/>
      <c r="P5" s="17"/>
      <c r="R5" s="17"/>
      <c r="S5" s="17"/>
      <c r="U5" s="17"/>
      <c r="V5" s="17"/>
      <c r="X5" s="17"/>
      <c r="Y5" s="17"/>
      <c r="AA5" s="17"/>
      <c r="AB5" s="17"/>
      <c r="AD5" s="17"/>
      <c r="AE5" s="17"/>
      <c r="AG5" s="17"/>
      <c r="AH5" s="17"/>
      <c r="AJ5" s="17"/>
      <c r="AK5" s="17"/>
      <c r="AM5" s="17"/>
      <c r="AN5" s="17"/>
      <c r="AP5" s="17"/>
      <c r="AQ5" s="17"/>
      <c r="AS5" s="17"/>
      <c r="AT5" s="17"/>
      <c r="AV5" s="17"/>
      <c r="AW5" s="17"/>
      <c r="AY5" s="17"/>
      <c r="AZ5" s="17"/>
      <c r="BB5" s="17"/>
      <c r="BC5" s="17"/>
      <c r="BE5" s="17"/>
      <c r="BF5" s="17"/>
      <c r="BH5" s="17"/>
      <c r="BI5" s="17"/>
      <c r="BK5" s="17"/>
      <c r="BL5" s="17"/>
    </row>
    <row r="6" spans="1:64" x14ac:dyDescent="0.25">
      <c r="B6" s="166">
        <v>2011</v>
      </c>
      <c r="C6" s="166"/>
      <c r="D6" s="166"/>
      <c r="E6" s="166">
        <f>B6+1</f>
        <v>2012</v>
      </c>
      <c r="F6" s="166"/>
      <c r="G6" s="166"/>
      <c r="H6" s="166">
        <f>E6+1</f>
        <v>2013</v>
      </c>
      <c r="I6" s="166"/>
      <c r="J6" s="166"/>
      <c r="K6" s="166">
        <f>H6+1</f>
        <v>2014</v>
      </c>
      <c r="L6" s="166"/>
      <c r="M6" s="166"/>
      <c r="N6" s="166">
        <f>K6+1</f>
        <v>2015</v>
      </c>
      <c r="O6" s="166"/>
      <c r="P6" s="166"/>
      <c r="Q6" s="166">
        <f>N6+1</f>
        <v>2016</v>
      </c>
      <c r="R6" s="166"/>
      <c r="S6" s="166"/>
      <c r="T6" s="166">
        <f>Q6+1</f>
        <v>2017</v>
      </c>
      <c r="U6" s="166"/>
      <c r="V6" s="166"/>
      <c r="W6" s="166">
        <f>T6+1</f>
        <v>2018</v>
      </c>
      <c r="X6" s="166"/>
      <c r="Y6" s="166"/>
      <c r="Z6" s="166">
        <f>W6+1</f>
        <v>2019</v>
      </c>
      <c r="AA6" s="166"/>
      <c r="AB6" s="166"/>
      <c r="AC6" s="166">
        <f>Z6+1</f>
        <v>2020</v>
      </c>
      <c r="AD6" s="166"/>
      <c r="AE6" s="166"/>
      <c r="AF6" s="166">
        <f t="shared" ref="AF6" si="0">AC6+1</f>
        <v>2021</v>
      </c>
      <c r="AG6" s="166"/>
      <c r="AH6" s="166"/>
      <c r="AI6" s="166">
        <f t="shared" ref="AI6" si="1">AF6+1</f>
        <v>2022</v>
      </c>
      <c r="AJ6" s="166"/>
      <c r="AK6" s="166"/>
      <c r="AL6" s="166">
        <f t="shared" ref="AL6" si="2">AI6+1</f>
        <v>2023</v>
      </c>
      <c r="AM6" s="166"/>
      <c r="AN6" s="166"/>
      <c r="AO6" s="166">
        <f t="shared" ref="AO6" si="3">AL6+1</f>
        <v>2024</v>
      </c>
      <c r="AP6" s="166"/>
      <c r="AQ6" s="166"/>
      <c r="AR6" s="166">
        <f t="shared" ref="AR6" si="4">AO6+1</f>
        <v>2025</v>
      </c>
      <c r="AS6" s="166"/>
      <c r="AT6" s="166"/>
      <c r="AU6" s="166">
        <f t="shared" ref="AU6" si="5">AR6+1</f>
        <v>2026</v>
      </c>
      <c r="AV6" s="166"/>
      <c r="AW6" s="166"/>
      <c r="AX6" s="166">
        <f t="shared" ref="AX6" si="6">AU6+1</f>
        <v>2027</v>
      </c>
      <c r="AY6" s="166"/>
      <c r="AZ6" s="166"/>
      <c r="BA6" s="166">
        <f t="shared" ref="BA6" si="7">AX6+1</f>
        <v>2028</v>
      </c>
      <c r="BB6" s="166"/>
      <c r="BC6" s="166"/>
      <c r="BD6" s="166">
        <f t="shared" ref="BD6" si="8">BA6+1</f>
        <v>2029</v>
      </c>
      <c r="BE6" s="166"/>
      <c r="BF6" s="166"/>
      <c r="BG6" s="166">
        <f t="shared" ref="BG6" si="9">BD6+1</f>
        <v>2030</v>
      </c>
      <c r="BH6" s="166"/>
      <c r="BI6" s="166"/>
      <c r="BJ6" s="166">
        <f t="shared" ref="BJ6" si="10">BG6+1</f>
        <v>2031</v>
      </c>
      <c r="BK6" s="166"/>
      <c r="BL6" s="166"/>
    </row>
    <row r="7" spans="1:64" s="10" customFormat="1" x14ac:dyDescent="0.25">
      <c r="A7" s="15" t="s">
        <v>1</v>
      </c>
      <c r="B7" s="15" t="s">
        <v>19</v>
      </c>
      <c r="C7" s="15" t="s">
        <v>15</v>
      </c>
      <c r="D7" s="15" t="s">
        <v>14</v>
      </c>
      <c r="E7" s="15" t="s">
        <v>19</v>
      </c>
      <c r="F7" s="15" t="s">
        <v>15</v>
      </c>
      <c r="G7" s="15" t="s">
        <v>14</v>
      </c>
      <c r="H7" s="15" t="s">
        <v>19</v>
      </c>
      <c r="I7" s="15" t="s">
        <v>15</v>
      </c>
      <c r="J7" s="15" t="s">
        <v>14</v>
      </c>
      <c r="K7" s="15" t="s">
        <v>19</v>
      </c>
      <c r="L7" s="15" t="s">
        <v>15</v>
      </c>
      <c r="M7" s="15" t="s">
        <v>14</v>
      </c>
      <c r="N7" s="15" t="s">
        <v>19</v>
      </c>
      <c r="O7" s="15" t="s">
        <v>15</v>
      </c>
      <c r="P7" s="15" t="s">
        <v>14</v>
      </c>
      <c r="Q7" s="15" t="s">
        <v>19</v>
      </c>
      <c r="R7" s="15" t="s">
        <v>15</v>
      </c>
      <c r="S7" s="15" t="s">
        <v>14</v>
      </c>
      <c r="T7" s="15" t="s">
        <v>19</v>
      </c>
      <c r="U7" s="15" t="s">
        <v>15</v>
      </c>
      <c r="V7" s="15" t="s">
        <v>14</v>
      </c>
      <c r="W7" s="15" t="s">
        <v>19</v>
      </c>
      <c r="X7" s="15" t="s">
        <v>15</v>
      </c>
      <c r="Y7" s="15" t="s">
        <v>14</v>
      </c>
      <c r="Z7" s="15" t="s">
        <v>19</v>
      </c>
      <c r="AA7" s="15" t="s">
        <v>15</v>
      </c>
      <c r="AB7" s="15" t="s">
        <v>14</v>
      </c>
      <c r="AC7" s="15" t="s">
        <v>19</v>
      </c>
      <c r="AD7" s="15" t="s">
        <v>15</v>
      </c>
      <c r="AE7" s="15" t="s">
        <v>14</v>
      </c>
      <c r="AF7" s="15" t="s">
        <v>19</v>
      </c>
      <c r="AG7" s="15" t="s">
        <v>15</v>
      </c>
      <c r="AH7" s="15" t="s">
        <v>14</v>
      </c>
      <c r="AI7" s="15" t="s">
        <v>19</v>
      </c>
      <c r="AJ7" s="15" t="s">
        <v>15</v>
      </c>
      <c r="AK7" s="15" t="s">
        <v>14</v>
      </c>
      <c r="AL7" s="15" t="s">
        <v>19</v>
      </c>
      <c r="AM7" s="15" t="s">
        <v>15</v>
      </c>
      <c r="AN7" s="15" t="s">
        <v>14</v>
      </c>
      <c r="AO7" s="15" t="s">
        <v>19</v>
      </c>
      <c r="AP7" s="15" t="s">
        <v>15</v>
      </c>
      <c r="AQ7" s="15" t="s">
        <v>14</v>
      </c>
      <c r="AR7" s="15" t="s">
        <v>19</v>
      </c>
      <c r="AS7" s="15" t="s">
        <v>15</v>
      </c>
      <c r="AT7" s="15" t="s">
        <v>14</v>
      </c>
      <c r="AU7" s="15" t="s">
        <v>19</v>
      </c>
      <c r="AV7" s="15" t="s">
        <v>15</v>
      </c>
      <c r="AW7" s="15" t="s">
        <v>14</v>
      </c>
      <c r="AX7" s="15" t="s">
        <v>19</v>
      </c>
      <c r="AY7" s="15" t="s">
        <v>15</v>
      </c>
      <c r="AZ7" s="15" t="s">
        <v>14</v>
      </c>
      <c r="BA7" s="15" t="s">
        <v>19</v>
      </c>
      <c r="BB7" s="15" t="s">
        <v>15</v>
      </c>
      <c r="BC7" s="15" t="s">
        <v>14</v>
      </c>
      <c r="BD7" s="15" t="s">
        <v>19</v>
      </c>
      <c r="BE7" s="15" t="s">
        <v>15</v>
      </c>
      <c r="BF7" s="15" t="s">
        <v>14</v>
      </c>
      <c r="BG7" s="15" t="s">
        <v>19</v>
      </c>
      <c r="BH7" s="15" t="s">
        <v>15</v>
      </c>
      <c r="BI7" s="15" t="s">
        <v>14</v>
      </c>
      <c r="BJ7" s="15" t="s">
        <v>19</v>
      </c>
      <c r="BK7" s="15" t="s">
        <v>15</v>
      </c>
      <c r="BL7" s="15" t="s">
        <v>14</v>
      </c>
    </row>
    <row r="8" spans="1:64" x14ac:dyDescent="0.25">
      <c r="A8" s="16" t="s">
        <v>2</v>
      </c>
      <c r="B8" s="22">
        <f t="shared" ref="B8:B10" si="11">SUMIFS(condpw, condate, "&gt;= "&amp; DATE(B$6, MONTH(DATEVALUE($A8 &amp;" 1")), 1), condate, "&lt;=" &amp; DATE(B$6, MONTH(DATEVALUE($A8 &amp;" 1")), DAY(EOMONTH(DATE(B$6, MONTH(DATEVALUE($A8 &amp;" 1")), 1), 0))))</f>
        <v>1177660</v>
      </c>
      <c r="C8" s="19">
        <f t="shared" ref="C8:C19" si="12">SUMIFS(conmb, condate, "&gt;= "&amp; DATE(B$6, MONTH(DATEVALUE($A8 &amp;" 1")), 1), condate, "&lt;=" &amp; DATE(B$6, MONTH(DATEVALUE($A8 &amp;" 1")), DAY(EOMONTH(DATE(B$6, MONTH(DATEVALUE($A8 &amp;" 1")), 1), 0))))</f>
        <v>518584</v>
      </c>
      <c r="D8" s="20">
        <f t="shared" ref="D8:D19" si="13">SUM(B8:C8)</f>
        <v>1696244</v>
      </c>
      <c r="E8" s="22">
        <f t="shared" ref="E8:E10" si="14">SUMIFS(condpw, condate, "&gt;= "&amp; DATE(E$6, MONTH(DATEVALUE($A8 &amp;" 1")), 1), condate, "&lt;=" &amp; DATE(E$6, MONTH(DATEVALUE($A8 &amp;" 1")), DAY(EOMONTH(DATE(E$6, MONTH(DATEVALUE($A8 &amp;" 1")), 1), 0))))</f>
        <v>1515437</v>
      </c>
      <c r="F8" s="19">
        <f t="shared" ref="F8:F19" si="15">SUMIFS(conmb, condate, "&gt;= "&amp; DATE(E$6, MONTH(DATEVALUE($A8 &amp;" 1")), 1), condate, "&lt;=" &amp; DATE(E$6, MONTH(DATEVALUE($A8 &amp;" 1")), DAY(EOMONTH(DATE(E$6, MONTH(DATEVALUE($A8 &amp;" 1")), 1), 0))))</f>
        <v>512494</v>
      </c>
      <c r="G8" s="20">
        <f t="shared" ref="G8:G19" si="16">SUM(E8:F8)</f>
        <v>2027931</v>
      </c>
      <c r="H8" s="22">
        <f t="shared" ref="H8:H10" si="17">SUMIFS(condpw, condate, "&gt;= "&amp; DATE(H$6, MONTH(DATEVALUE($A8 &amp;" 1")), 1), condate, "&lt;=" &amp; DATE(H$6, MONTH(DATEVALUE($A8 &amp;" 1")), DAY(EOMONTH(DATE(H$6, MONTH(DATEVALUE($A8 &amp;" 1")), 1), 0))))</f>
        <v>1424922</v>
      </c>
      <c r="I8" s="19">
        <f t="shared" ref="I8:I19" si="18">SUMIFS(conmb, condate, "&gt;= "&amp; DATE(H$6, MONTH(DATEVALUE($A8 &amp;" 1")), 1), condate, "&lt;=" &amp; DATE(H$6, MONTH(DATEVALUE($A8 &amp;" 1")), DAY(EOMONTH(DATE(H$6, MONTH(DATEVALUE($A8 &amp;" 1")), 1), 0))))</f>
        <v>566649</v>
      </c>
      <c r="J8" s="20">
        <f t="shared" ref="J8:J19" si="19">SUM(H8:I8)</f>
        <v>1991571</v>
      </c>
      <c r="K8" s="22">
        <f t="shared" ref="K8:K10" si="20">SUMIFS(condpw, condate, "&gt;= "&amp; DATE(K$6, MONTH(DATEVALUE($A8 &amp;" 1")), 1), condate, "&lt;=" &amp; DATE(K$6, MONTH(DATEVALUE($A8 &amp;" 1")), DAY(EOMONTH(DATE(K$6, MONTH(DATEVALUE($A8 &amp;" 1")), 1), 0))))</f>
        <v>2787880</v>
      </c>
      <c r="L8" s="19">
        <f t="shared" ref="L8:L19" si="21">SUMIFS(conmb, condate, "&gt;= "&amp; DATE(K$6, MONTH(DATEVALUE($A8 &amp;" 1")), 1), condate, "&lt;=" &amp; DATE(K$6, MONTH(DATEVALUE($A8 &amp;" 1")), DAY(EOMONTH(DATE(K$6, MONTH(DATEVALUE($A8 &amp;" 1")), 1), 0))))</f>
        <v>24710</v>
      </c>
      <c r="M8" s="20">
        <f t="shared" ref="M8:M19" si="22">SUM(K8:L8)</f>
        <v>2812590</v>
      </c>
      <c r="N8" s="22">
        <f t="shared" ref="N8:N10" si="23">SUMIFS(condpw, condate, "&gt;= "&amp; DATE(N$6, MONTH(DATEVALUE($A8 &amp;" 1")), 1), condate, "&lt;=" &amp; DATE(N$6, MONTH(DATEVALUE($A8 &amp;" 1")), DAY(EOMONTH(DATE(N$6, MONTH(DATEVALUE($A8 &amp;" 1")), 1), 0))))</f>
        <v>1592622</v>
      </c>
      <c r="O8" s="19">
        <f t="shared" ref="O8:O19" si="24">SUMIFS(conmb, condate, "&gt;= "&amp; DATE(N$6, MONTH(DATEVALUE($A8 &amp;" 1")), 1), condate, "&lt;=" &amp; DATE(N$6, MONTH(DATEVALUE($A8 &amp;" 1")), DAY(EOMONTH(DATE(N$6, MONTH(DATEVALUE($A8 &amp;" 1")), 1), 0))))</f>
        <v>335205</v>
      </c>
      <c r="P8" s="20">
        <f t="shared" ref="P8:P19" si="25">SUM(N8:O8)</f>
        <v>1927827</v>
      </c>
      <c r="Q8" s="22">
        <f t="shared" ref="Q8:Q10" si="26">SUMIFS(condpw, condate, "&gt;= "&amp; DATE(Q$6, MONTH(DATEVALUE($A8 &amp;" 1")), 1), condate, "&lt;=" &amp; DATE(Q$6, MONTH(DATEVALUE($A8 &amp;" 1")), DAY(EOMONTH(DATE(Q$6, MONTH(DATEVALUE($A8 &amp;" 1")), 1), 0))))</f>
        <v>1021588</v>
      </c>
      <c r="R8" s="19">
        <f t="shared" ref="R8:R19" si="27">SUMIFS(conmb, condate, "&gt;= "&amp; DATE(Q$6, MONTH(DATEVALUE($A8 &amp;" 1")), 1), condate, "&lt;=" &amp; DATE(Q$6, MONTH(DATEVALUE($A8 &amp;" 1")), DAY(EOMONTH(DATE(Q$6, MONTH(DATEVALUE($A8 &amp;" 1")), 1), 0))))</f>
        <v>1490501</v>
      </c>
      <c r="S8" s="20">
        <f t="shared" ref="S8:S19" si="28">SUM(Q8:R8)</f>
        <v>2512089</v>
      </c>
      <c r="T8" s="22">
        <f t="shared" ref="T8:T10" si="29">SUMIFS(condpw, condate, "&gt;= "&amp; DATE(T$6, MONTH(DATEVALUE($A8 &amp;" 1")), 1), condate, "&lt;=" &amp; DATE(T$6, MONTH(DATEVALUE($A8 &amp;" 1")), DAY(EOMONTH(DATE(T$6, MONTH(DATEVALUE($A8 &amp;" 1")), 1), 0))))</f>
        <v>2156313</v>
      </c>
      <c r="U8" s="19">
        <f t="shared" ref="U8:U12" si="30">SUMIFS(conmb, condate, "&gt;= "&amp; DATE(T$6, MONTH(DATEVALUE($A8 &amp;" 1")), 1), condate, "&lt;=" &amp; DATE(T$6, MONTH(DATEVALUE($A8 &amp;" 1")), DAY(EOMONTH(DATE(T$6, MONTH(DATEVALUE($A8 &amp;" 1")), 1), 0))))</f>
        <v>1817838</v>
      </c>
      <c r="V8" s="20">
        <f t="shared" ref="V8:V11" si="31">SUM(T8:U8)</f>
        <v>3974151</v>
      </c>
      <c r="W8" s="22">
        <f t="shared" ref="W8:W19" si="32">SUMIFS(condpw, condate, "&gt;= "&amp; DATE(W$6, MONTH(DATEVALUE($A8 &amp;" 1")), 1), condate, "&lt;=" &amp; DATE(W$6, MONTH(DATEVALUE($A8 &amp;" 1")), DAY(EOMONTH(DATE(W$6, MONTH(DATEVALUE($A8 &amp;" 1")), 1), 0))))</f>
        <v>1911593</v>
      </c>
      <c r="X8" s="19">
        <f t="shared" ref="X8:X19" si="33">SUMIFS(conmb, condate, "&gt;= "&amp; DATE(W$6, MONTH(DATEVALUE($A8 &amp;" 1")), 1), condate, "&lt;=" &amp; DATE(W$6, MONTH(DATEVALUE($A8 &amp;" 1")), DAY(EOMONTH(DATE(W$6, MONTH(DATEVALUE($A8 &amp;" 1")), 1), 0))))</f>
        <v>543127</v>
      </c>
      <c r="Y8" s="20">
        <f>SUM(W8:X8)</f>
        <v>2454720</v>
      </c>
      <c r="Z8" s="22">
        <f t="shared" ref="Z8:Z19" si="34">SUMIFS(condpw, condate, "&gt;= "&amp; DATE(Z$6, MONTH(DATEVALUE($A8 &amp;" 1")), 1), condate, "&lt;=" &amp; DATE(Z$6, MONTH(DATEVALUE($A8 &amp;" 1")), DAY(EOMONTH(DATE(Z$6, MONTH(DATEVALUE($A8 &amp;" 1")), 1), 0))))</f>
        <v>0</v>
      </c>
      <c r="AA8" s="19">
        <f t="shared" ref="AA8:AA19" si="35">SUMIFS(conmb, condate, "&gt;= "&amp; DATE(Z$6, MONTH(DATEVALUE($A8 &amp;" 1")), 1), condate, "&lt;=" &amp; DATE(Z$6, MONTH(DATEVALUE($A8 &amp;" 1")), DAY(EOMONTH(DATE(Z$6, MONTH(DATEVALUE($A8 &amp;" 1")), 1), 0))))</f>
        <v>0</v>
      </c>
      <c r="AB8" s="20">
        <f>SUM(Z8:AA8)</f>
        <v>0</v>
      </c>
      <c r="AC8" s="22">
        <f t="shared" ref="AC8:AC19" si="36">SUMIFS(condpw, condate, "&gt;= "&amp; DATE(AC$6, MONTH(DATEVALUE($A8 &amp;" 1")), 1), condate, "&lt;=" &amp; DATE(AC$6, MONTH(DATEVALUE($A8 &amp;" 1")), DAY(EOMONTH(DATE(AC$6, MONTH(DATEVALUE($A8 &amp;" 1")), 1), 0))))</f>
        <v>0</v>
      </c>
      <c r="AD8" s="19">
        <f t="shared" ref="AD8:AD19" si="37">SUMIFS(conmb, condate, "&gt;= "&amp; DATE(AC$6, MONTH(DATEVALUE($A8 &amp;" 1")), 1), condate, "&lt;=" &amp; DATE(AC$6, MONTH(DATEVALUE($A8 &amp;" 1")), DAY(EOMONTH(DATE(AC$6, MONTH(DATEVALUE($A8 &amp;" 1")), 1), 0))))</f>
        <v>0</v>
      </c>
      <c r="AE8" s="20">
        <f>SUM(AC8:AD8)</f>
        <v>0</v>
      </c>
      <c r="AF8" s="22">
        <f t="shared" ref="AF8:AF19" si="38">SUMIFS(condpw, condate, "&gt;= "&amp; DATE(AF$6, MONTH(DATEVALUE($A8 &amp;" 1")), 1), condate, "&lt;=" &amp; DATE(AF$6, MONTH(DATEVALUE($A8 &amp;" 1")), DAY(EOMONTH(DATE(AF$6, MONTH(DATEVALUE($A8 &amp;" 1")), 1), 0))))</f>
        <v>0</v>
      </c>
      <c r="AG8" s="19">
        <f t="shared" ref="AG8:AG19" si="39">SUMIFS(conmb, condate, "&gt;= "&amp; DATE(AF$6, MONTH(DATEVALUE($A8 &amp;" 1")), 1), condate, "&lt;=" &amp; DATE(AF$6, MONTH(DATEVALUE($A8 &amp;" 1")), DAY(EOMONTH(DATE(AF$6, MONTH(DATEVALUE($A8 &amp;" 1")), 1), 0))))</f>
        <v>0</v>
      </c>
      <c r="AH8" s="20">
        <f>SUM(AF8:AG8)</f>
        <v>0</v>
      </c>
      <c r="AI8" s="22">
        <f t="shared" ref="AI8:AI19" si="40">SUMIFS(condpw, condate, "&gt;= "&amp; DATE(AI$6, MONTH(DATEVALUE($A8 &amp;" 1")), 1), condate, "&lt;=" &amp; DATE(AI$6, MONTH(DATEVALUE($A8 &amp;" 1")), DAY(EOMONTH(DATE(AI$6, MONTH(DATEVALUE($A8 &amp;" 1")), 1), 0))))</f>
        <v>0</v>
      </c>
      <c r="AJ8" s="19">
        <f t="shared" ref="AJ8:AJ19" si="41">SUMIFS(conmb, condate, "&gt;= "&amp; DATE(AI$6, MONTH(DATEVALUE($A8 &amp;" 1")), 1), condate, "&lt;=" &amp; DATE(AI$6, MONTH(DATEVALUE($A8 &amp;" 1")), DAY(EOMONTH(DATE(AI$6, MONTH(DATEVALUE($A8 &amp;" 1")), 1), 0))))</f>
        <v>0</v>
      </c>
      <c r="AK8" s="20">
        <f>SUM(AI8:AJ8)</f>
        <v>0</v>
      </c>
      <c r="AL8" s="22">
        <f t="shared" ref="AL8:AL19" si="42">SUMIFS(condpw, condate, "&gt;= "&amp; DATE(AL$6, MONTH(DATEVALUE($A8 &amp;" 1")), 1), condate, "&lt;=" &amp; DATE(AL$6, MONTH(DATEVALUE($A8 &amp;" 1")), DAY(EOMONTH(DATE(AL$6, MONTH(DATEVALUE($A8 &amp;" 1")), 1), 0))))</f>
        <v>0</v>
      </c>
      <c r="AM8" s="19">
        <f t="shared" ref="AM8:AM19" si="43">SUMIFS(conmb, condate, "&gt;= "&amp; DATE(AL$6, MONTH(DATEVALUE($A8 &amp;" 1")), 1), condate, "&lt;=" &amp; DATE(AL$6, MONTH(DATEVALUE($A8 &amp;" 1")), DAY(EOMONTH(DATE(AL$6, MONTH(DATEVALUE($A8 &amp;" 1")), 1), 0))))</f>
        <v>0</v>
      </c>
      <c r="AN8" s="20">
        <f>SUM(AL8:AM8)</f>
        <v>0</v>
      </c>
      <c r="AO8" s="22">
        <f t="shared" ref="AO8:AO19" si="44">SUMIFS(condpw, condate, "&gt;= "&amp; DATE(AO$6, MONTH(DATEVALUE($A8 &amp;" 1")), 1), condate, "&lt;=" &amp; DATE(AO$6, MONTH(DATEVALUE($A8 &amp;" 1")), DAY(EOMONTH(DATE(AO$6, MONTH(DATEVALUE($A8 &amp;" 1")), 1), 0))))</f>
        <v>0</v>
      </c>
      <c r="AP8" s="19">
        <f t="shared" ref="AP8:AP19" si="45">SUMIFS(conmb, condate, "&gt;= "&amp; DATE(AO$6, MONTH(DATEVALUE($A8 &amp;" 1")), 1), condate, "&lt;=" &amp; DATE(AO$6, MONTH(DATEVALUE($A8 &amp;" 1")), DAY(EOMONTH(DATE(AO$6, MONTH(DATEVALUE($A8 &amp;" 1")), 1), 0))))</f>
        <v>0</v>
      </c>
      <c r="AQ8" s="20">
        <f>SUM(AO8:AP8)</f>
        <v>0</v>
      </c>
      <c r="AR8" s="22">
        <f t="shared" ref="AR8:AR19" si="46">SUMIFS(condpw, condate, "&gt;= "&amp; DATE(AR$6, MONTH(DATEVALUE($A8 &amp;" 1")), 1), condate, "&lt;=" &amp; DATE(AR$6, MONTH(DATEVALUE($A8 &amp;" 1")), DAY(EOMONTH(DATE(AR$6, MONTH(DATEVALUE($A8 &amp;" 1")), 1), 0))))</f>
        <v>0</v>
      </c>
      <c r="AS8" s="19">
        <f t="shared" ref="AS8:AS19" si="47">SUMIFS(conmb, condate, "&gt;= "&amp; DATE(AR$6, MONTH(DATEVALUE($A8 &amp;" 1")), 1), condate, "&lt;=" &amp; DATE(AR$6, MONTH(DATEVALUE($A8 &amp;" 1")), DAY(EOMONTH(DATE(AR$6, MONTH(DATEVALUE($A8 &amp;" 1")), 1), 0))))</f>
        <v>0</v>
      </c>
      <c r="AT8" s="20">
        <f>SUM(AR8:AS8)</f>
        <v>0</v>
      </c>
      <c r="AU8" s="22">
        <f t="shared" ref="AU8:AU19" si="48">SUMIFS(condpw, condate, "&gt;= "&amp; DATE(AU$6, MONTH(DATEVALUE($A8 &amp;" 1")), 1), condate, "&lt;=" &amp; DATE(AU$6, MONTH(DATEVALUE($A8 &amp;" 1")), DAY(EOMONTH(DATE(AU$6, MONTH(DATEVALUE($A8 &amp;" 1")), 1), 0))))</f>
        <v>0</v>
      </c>
      <c r="AV8" s="19">
        <f t="shared" ref="AV8:AV19" si="49">SUMIFS(conmb, condate, "&gt;= "&amp; DATE(AU$6, MONTH(DATEVALUE($A8 &amp;" 1")), 1), condate, "&lt;=" &amp; DATE(AU$6, MONTH(DATEVALUE($A8 &amp;" 1")), DAY(EOMONTH(DATE(AU$6, MONTH(DATEVALUE($A8 &amp;" 1")), 1), 0))))</f>
        <v>0</v>
      </c>
      <c r="AW8" s="20">
        <f>SUM(AU8:AV8)</f>
        <v>0</v>
      </c>
      <c r="AX8" s="22">
        <f t="shared" ref="AX8:AX19" si="50">SUMIFS(condpw, condate, "&gt;= "&amp; DATE(AX$6, MONTH(DATEVALUE($A8 &amp;" 1")), 1), condate, "&lt;=" &amp; DATE(AX$6, MONTH(DATEVALUE($A8 &amp;" 1")), DAY(EOMONTH(DATE(AX$6, MONTH(DATEVALUE($A8 &amp;" 1")), 1), 0))))</f>
        <v>0</v>
      </c>
      <c r="AY8" s="19">
        <f t="shared" ref="AY8:AY19" si="51">SUMIFS(conmb, condate, "&gt;= "&amp; DATE(AX$6, MONTH(DATEVALUE($A8 &amp;" 1")), 1), condate, "&lt;=" &amp; DATE(AX$6, MONTH(DATEVALUE($A8 &amp;" 1")), DAY(EOMONTH(DATE(AX$6, MONTH(DATEVALUE($A8 &amp;" 1")), 1), 0))))</f>
        <v>0</v>
      </c>
      <c r="AZ8" s="20">
        <f>SUM(AX8:AY8)</f>
        <v>0</v>
      </c>
      <c r="BA8" s="22">
        <f t="shared" ref="BA8:BA19" si="52">SUMIFS(condpw, condate, "&gt;= "&amp; DATE(BA$6, MONTH(DATEVALUE($A8 &amp;" 1")), 1), condate, "&lt;=" &amp; DATE(BA$6, MONTH(DATEVALUE($A8 &amp;" 1")), DAY(EOMONTH(DATE(BA$6, MONTH(DATEVALUE($A8 &amp;" 1")), 1), 0))))</f>
        <v>0</v>
      </c>
      <c r="BB8" s="19">
        <f t="shared" ref="BB8:BB19" si="53">SUMIFS(conmb, condate, "&gt;= "&amp; DATE(BA$6, MONTH(DATEVALUE($A8 &amp;" 1")), 1), condate, "&lt;=" &amp; DATE(BA$6, MONTH(DATEVALUE($A8 &amp;" 1")), DAY(EOMONTH(DATE(BA$6, MONTH(DATEVALUE($A8 &amp;" 1")), 1), 0))))</f>
        <v>0</v>
      </c>
      <c r="BC8" s="20">
        <f>SUM(BA8:BB8)</f>
        <v>0</v>
      </c>
      <c r="BD8" s="22">
        <f t="shared" ref="BD8:BD19" si="54">SUMIFS(condpw, condate, "&gt;= "&amp; DATE(BD$6, MONTH(DATEVALUE($A8 &amp;" 1")), 1), condate, "&lt;=" &amp; DATE(BD$6, MONTH(DATEVALUE($A8 &amp;" 1")), DAY(EOMONTH(DATE(BD$6, MONTH(DATEVALUE($A8 &amp;" 1")), 1), 0))))</f>
        <v>0</v>
      </c>
      <c r="BE8" s="19">
        <f t="shared" ref="BE8:BE19" si="55">SUMIFS(conmb, condate, "&gt;= "&amp; DATE(BD$6, MONTH(DATEVALUE($A8 &amp;" 1")), 1), condate, "&lt;=" &amp; DATE(BD$6, MONTH(DATEVALUE($A8 &amp;" 1")), DAY(EOMONTH(DATE(BD$6, MONTH(DATEVALUE($A8 &amp;" 1")), 1), 0))))</f>
        <v>0</v>
      </c>
      <c r="BF8" s="20">
        <f>SUM(BD8:BE8)</f>
        <v>0</v>
      </c>
      <c r="BG8" s="22">
        <f t="shared" ref="BG8:BG19" si="56">SUMIFS(condpw, condate, "&gt;= "&amp; DATE(BG$6, MONTH(DATEVALUE($A8 &amp;" 1")), 1), condate, "&lt;=" &amp; DATE(BG$6, MONTH(DATEVALUE($A8 &amp;" 1")), DAY(EOMONTH(DATE(BG$6, MONTH(DATEVALUE($A8 &amp;" 1")), 1), 0))))</f>
        <v>0</v>
      </c>
      <c r="BH8" s="19">
        <f t="shared" ref="BH8:BH19" si="57">SUMIFS(conmb, condate, "&gt;= "&amp; DATE(BG$6, MONTH(DATEVALUE($A8 &amp;" 1")), 1), condate, "&lt;=" &amp; DATE(BG$6, MONTH(DATEVALUE($A8 &amp;" 1")), DAY(EOMONTH(DATE(BG$6, MONTH(DATEVALUE($A8 &amp;" 1")), 1), 0))))</f>
        <v>0</v>
      </c>
      <c r="BI8" s="20">
        <f>SUM(BG8:BH8)</f>
        <v>0</v>
      </c>
      <c r="BJ8" s="22">
        <f t="shared" ref="BJ8:BJ19" si="58">SUMIFS(condpw, condate, "&gt;= "&amp; DATE(BJ$6, MONTH(DATEVALUE($A8 &amp;" 1")), 1), condate, "&lt;=" &amp; DATE(BJ$6, MONTH(DATEVALUE($A8 &amp;" 1")), DAY(EOMONTH(DATE(BJ$6, MONTH(DATEVALUE($A8 &amp;" 1")), 1), 0))))</f>
        <v>0</v>
      </c>
      <c r="BK8" s="19">
        <f t="shared" ref="BK8:BK19" si="59">SUMIFS(conmb, condate, "&gt;= "&amp; DATE(BJ$6, MONTH(DATEVALUE($A8 &amp;" 1")), 1), condate, "&lt;=" &amp; DATE(BJ$6, MONTH(DATEVALUE($A8 &amp;" 1")), DAY(EOMONTH(DATE(BJ$6, MONTH(DATEVALUE($A8 &amp;" 1")), 1), 0))))</f>
        <v>0</v>
      </c>
      <c r="BL8" s="20">
        <f>SUM(BJ8:BK8)</f>
        <v>0</v>
      </c>
    </row>
    <row r="9" spans="1:64" x14ac:dyDescent="0.25">
      <c r="A9" s="16" t="s">
        <v>3</v>
      </c>
      <c r="B9" s="22">
        <f t="shared" si="11"/>
        <v>1199513</v>
      </c>
      <c r="C9" s="19">
        <f t="shared" si="12"/>
        <v>308649</v>
      </c>
      <c r="D9" s="20">
        <f t="shared" si="13"/>
        <v>1508162</v>
      </c>
      <c r="E9" s="22">
        <f t="shared" si="14"/>
        <v>1391670</v>
      </c>
      <c r="F9" s="19">
        <f t="shared" si="15"/>
        <v>488096</v>
      </c>
      <c r="G9" s="20">
        <f t="shared" si="16"/>
        <v>1879766</v>
      </c>
      <c r="H9" s="22">
        <f t="shared" si="17"/>
        <v>1371594</v>
      </c>
      <c r="I9" s="19">
        <f t="shared" si="18"/>
        <v>602527</v>
      </c>
      <c r="J9" s="20">
        <f t="shared" si="19"/>
        <v>1974121</v>
      </c>
      <c r="K9" s="22">
        <f t="shared" si="20"/>
        <v>2777438</v>
      </c>
      <c r="L9" s="19">
        <f t="shared" si="21"/>
        <v>0</v>
      </c>
      <c r="M9" s="20">
        <f t="shared" si="22"/>
        <v>2777438</v>
      </c>
      <c r="N9" s="22">
        <f t="shared" si="23"/>
        <v>1121498</v>
      </c>
      <c r="O9" s="19">
        <f t="shared" si="24"/>
        <v>514789</v>
      </c>
      <c r="P9" s="20">
        <f t="shared" si="25"/>
        <v>1636287</v>
      </c>
      <c r="Q9" s="22">
        <f t="shared" si="26"/>
        <v>1293797</v>
      </c>
      <c r="R9" s="19">
        <f t="shared" si="27"/>
        <v>775832</v>
      </c>
      <c r="S9" s="20">
        <f t="shared" si="28"/>
        <v>2069629</v>
      </c>
      <c r="T9" s="22">
        <f t="shared" si="29"/>
        <v>2037425</v>
      </c>
      <c r="U9" s="19">
        <f t="shared" si="30"/>
        <v>1474973</v>
      </c>
      <c r="V9" s="20">
        <f t="shared" si="31"/>
        <v>3512398</v>
      </c>
      <c r="W9" s="22">
        <f t="shared" si="32"/>
        <v>1808486</v>
      </c>
      <c r="X9" s="19">
        <f t="shared" si="33"/>
        <v>304874</v>
      </c>
      <c r="Y9" s="20">
        <f t="shared" ref="Y9:Y19" si="60">SUM(W9:X9)</f>
        <v>2113360</v>
      </c>
      <c r="Z9" s="22">
        <f t="shared" si="34"/>
        <v>0</v>
      </c>
      <c r="AA9" s="19">
        <f t="shared" si="35"/>
        <v>0</v>
      </c>
      <c r="AB9" s="20">
        <f t="shared" ref="AB9:AB19" si="61">SUM(Z9:AA9)</f>
        <v>0</v>
      </c>
      <c r="AC9" s="22">
        <f t="shared" si="36"/>
        <v>0</v>
      </c>
      <c r="AD9" s="19">
        <f t="shared" si="37"/>
        <v>0</v>
      </c>
      <c r="AE9" s="20">
        <f t="shared" ref="AE9:AE19" si="62">SUM(AC9:AD9)</f>
        <v>0</v>
      </c>
      <c r="AF9" s="22">
        <f t="shared" si="38"/>
        <v>0</v>
      </c>
      <c r="AG9" s="19">
        <f t="shared" si="39"/>
        <v>0</v>
      </c>
      <c r="AH9" s="20">
        <f t="shared" ref="AH9:AH19" si="63">SUM(AF9:AG9)</f>
        <v>0</v>
      </c>
      <c r="AI9" s="22">
        <f t="shared" si="40"/>
        <v>0</v>
      </c>
      <c r="AJ9" s="19">
        <f t="shared" si="41"/>
        <v>0</v>
      </c>
      <c r="AK9" s="20">
        <f t="shared" ref="AK9:AK19" si="64">SUM(AI9:AJ9)</f>
        <v>0</v>
      </c>
      <c r="AL9" s="22">
        <f t="shared" si="42"/>
        <v>0</v>
      </c>
      <c r="AM9" s="19">
        <f t="shared" si="43"/>
        <v>0</v>
      </c>
      <c r="AN9" s="20">
        <f t="shared" ref="AN9:AN19" si="65">SUM(AL9:AM9)</f>
        <v>0</v>
      </c>
      <c r="AO9" s="22">
        <f t="shared" si="44"/>
        <v>0</v>
      </c>
      <c r="AP9" s="19">
        <f t="shared" si="45"/>
        <v>0</v>
      </c>
      <c r="AQ9" s="20">
        <f t="shared" ref="AQ9:AQ19" si="66">SUM(AO9:AP9)</f>
        <v>0</v>
      </c>
      <c r="AR9" s="22">
        <f t="shared" si="46"/>
        <v>0</v>
      </c>
      <c r="AS9" s="19">
        <f t="shared" si="47"/>
        <v>0</v>
      </c>
      <c r="AT9" s="20">
        <f t="shared" ref="AT9:AT19" si="67">SUM(AR9:AS9)</f>
        <v>0</v>
      </c>
      <c r="AU9" s="22">
        <f t="shared" si="48"/>
        <v>0</v>
      </c>
      <c r="AV9" s="19">
        <f t="shared" si="49"/>
        <v>0</v>
      </c>
      <c r="AW9" s="20">
        <f t="shared" ref="AW9:AW19" si="68">SUM(AU9:AV9)</f>
        <v>0</v>
      </c>
      <c r="AX9" s="22">
        <f t="shared" si="50"/>
        <v>0</v>
      </c>
      <c r="AY9" s="19">
        <f t="shared" si="51"/>
        <v>0</v>
      </c>
      <c r="AZ9" s="20">
        <f t="shared" ref="AZ9:AZ19" si="69">SUM(AX9:AY9)</f>
        <v>0</v>
      </c>
      <c r="BA9" s="22">
        <f t="shared" si="52"/>
        <v>0</v>
      </c>
      <c r="BB9" s="19">
        <f t="shared" si="53"/>
        <v>0</v>
      </c>
      <c r="BC9" s="20">
        <f t="shared" ref="BC9:BC19" si="70">SUM(BA9:BB9)</f>
        <v>0</v>
      </c>
      <c r="BD9" s="22">
        <f t="shared" si="54"/>
        <v>0</v>
      </c>
      <c r="BE9" s="19">
        <f t="shared" si="55"/>
        <v>0</v>
      </c>
      <c r="BF9" s="20">
        <f t="shared" ref="BF9:BF19" si="71">SUM(BD9:BE9)</f>
        <v>0</v>
      </c>
      <c r="BG9" s="22">
        <f t="shared" si="56"/>
        <v>0</v>
      </c>
      <c r="BH9" s="19">
        <f t="shared" si="57"/>
        <v>0</v>
      </c>
      <c r="BI9" s="20">
        <f t="shared" ref="BI9:BI19" si="72">SUM(BG9:BH9)</f>
        <v>0</v>
      </c>
      <c r="BJ9" s="22">
        <f t="shared" si="58"/>
        <v>0</v>
      </c>
      <c r="BK9" s="19">
        <f t="shared" si="59"/>
        <v>0</v>
      </c>
      <c r="BL9" s="20">
        <f t="shared" ref="BL9:BL19" si="73">SUM(BJ9:BK9)</f>
        <v>0</v>
      </c>
    </row>
    <row r="10" spans="1:64" x14ac:dyDescent="0.25">
      <c r="A10" s="16" t="s">
        <v>4</v>
      </c>
      <c r="B10" s="22">
        <f t="shared" si="11"/>
        <v>1098646</v>
      </c>
      <c r="C10" s="19">
        <f t="shared" si="12"/>
        <v>320001</v>
      </c>
      <c r="D10" s="20">
        <f t="shared" si="13"/>
        <v>1418647</v>
      </c>
      <c r="E10" s="22">
        <f t="shared" si="14"/>
        <v>1636208</v>
      </c>
      <c r="F10" s="19">
        <f t="shared" si="15"/>
        <v>536453</v>
      </c>
      <c r="G10" s="20">
        <f t="shared" si="16"/>
        <v>2172661</v>
      </c>
      <c r="H10" s="22">
        <f t="shared" si="17"/>
        <v>1349672</v>
      </c>
      <c r="I10" s="19">
        <f t="shared" si="18"/>
        <v>581090</v>
      </c>
      <c r="J10" s="20">
        <f t="shared" si="19"/>
        <v>1930762</v>
      </c>
      <c r="K10" s="22">
        <f t="shared" si="20"/>
        <v>2352776</v>
      </c>
      <c r="L10" s="19">
        <f t="shared" si="21"/>
        <v>586448</v>
      </c>
      <c r="M10" s="20">
        <f t="shared" si="22"/>
        <v>2939224</v>
      </c>
      <c r="N10" s="22">
        <f t="shared" si="23"/>
        <v>534098</v>
      </c>
      <c r="O10" s="19">
        <f t="shared" si="24"/>
        <v>1278642</v>
      </c>
      <c r="P10" s="20">
        <f t="shared" si="25"/>
        <v>1812740</v>
      </c>
      <c r="Q10" s="22">
        <f t="shared" si="26"/>
        <v>961522</v>
      </c>
      <c r="R10" s="19">
        <f t="shared" si="27"/>
        <v>1144049</v>
      </c>
      <c r="S10" s="20">
        <f t="shared" si="28"/>
        <v>2105571</v>
      </c>
      <c r="T10" s="22">
        <f t="shared" si="29"/>
        <v>2528264</v>
      </c>
      <c r="U10" s="19">
        <f t="shared" si="30"/>
        <v>946618</v>
      </c>
      <c r="V10" s="20">
        <f t="shared" si="31"/>
        <v>3474882</v>
      </c>
      <c r="W10" s="22">
        <f t="shared" si="32"/>
        <v>1703664</v>
      </c>
      <c r="X10" s="19">
        <f t="shared" si="33"/>
        <v>575887</v>
      </c>
      <c r="Y10" s="20">
        <f t="shared" si="60"/>
        <v>2279551</v>
      </c>
      <c r="Z10" s="22">
        <f t="shared" si="34"/>
        <v>0</v>
      </c>
      <c r="AA10" s="19">
        <f t="shared" si="35"/>
        <v>0</v>
      </c>
      <c r="AB10" s="20">
        <f t="shared" si="61"/>
        <v>0</v>
      </c>
      <c r="AC10" s="22">
        <f t="shared" si="36"/>
        <v>0</v>
      </c>
      <c r="AD10" s="19">
        <f t="shared" si="37"/>
        <v>0</v>
      </c>
      <c r="AE10" s="20">
        <f t="shared" si="62"/>
        <v>0</v>
      </c>
      <c r="AF10" s="22">
        <f t="shared" si="38"/>
        <v>0</v>
      </c>
      <c r="AG10" s="19">
        <f t="shared" si="39"/>
        <v>0</v>
      </c>
      <c r="AH10" s="20">
        <f t="shared" si="63"/>
        <v>0</v>
      </c>
      <c r="AI10" s="22">
        <f t="shared" si="40"/>
        <v>0</v>
      </c>
      <c r="AJ10" s="19">
        <f t="shared" si="41"/>
        <v>0</v>
      </c>
      <c r="AK10" s="20">
        <f t="shared" si="64"/>
        <v>0</v>
      </c>
      <c r="AL10" s="22">
        <f t="shared" si="42"/>
        <v>0</v>
      </c>
      <c r="AM10" s="19">
        <f t="shared" si="43"/>
        <v>0</v>
      </c>
      <c r="AN10" s="20">
        <f t="shared" si="65"/>
        <v>0</v>
      </c>
      <c r="AO10" s="22">
        <f t="shared" si="44"/>
        <v>0</v>
      </c>
      <c r="AP10" s="19">
        <f t="shared" si="45"/>
        <v>0</v>
      </c>
      <c r="AQ10" s="20">
        <f t="shared" si="66"/>
        <v>0</v>
      </c>
      <c r="AR10" s="22">
        <f t="shared" si="46"/>
        <v>0</v>
      </c>
      <c r="AS10" s="19">
        <f t="shared" si="47"/>
        <v>0</v>
      </c>
      <c r="AT10" s="20">
        <f t="shared" si="67"/>
        <v>0</v>
      </c>
      <c r="AU10" s="22">
        <f t="shared" si="48"/>
        <v>0</v>
      </c>
      <c r="AV10" s="19">
        <f t="shared" si="49"/>
        <v>0</v>
      </c>
      <c r="AW10" s="20">
        <f t="shared" si="68"/>
        <v>0</v>
      </c>
      <c r="AX10" s="22">
        <f t="shared" si="50"/>
        <v>0</v>
      </c>
      <c r="AY10" s="19">
        <f t="shared" si="51"/>
        <v>0</v>
      </c>
      <c r="AZ10" s="20">
        <f t="shared" si="69"/>
        <v>0</v>
      </c>
      <c r="BA10" s="22">
        <f t="shared" si="52"/>
        <v>0</v>
      </c>
      <c r="BB10" s="19">
        <f t="shared" si="53"/>
        <v>0</v>
      </c>
      <c r="BC10" s="20">
        <f t="shared" si="70"/>
        <v>0</v>
      </c>
      <c r="BD10" s="22">
        <f t="shared" si="54"/>
        <v>0</v>
      </c>
      <c r="BE10" s="19">
        <f t="shared" si="55"/>
        <v>0</v>
      </c>
      <c r="BF10" s="20">
        <f t="shared" si="71"/>
        <v>0</v>
      </c>
      <c r="BG10" s="22">
        <f t="shared" si="56"/>
        <v>0</v>
      </c>
      <c r="BH10" s="19">
        <f t="shared" si="57"/>
        <v>0</v>
      </c>
      <c r="BI10" s="20">
        <f t="shared" si="72"/>
        <v>0</v>
      </c>
      <c r="BJ10" s="22">
        <f t="shared" si="58"/>
        <v>0</v>
      </c>
      <c r="BK10" s="19">
        <f t="shared" si="59"/>
        <v>0</v>
      </c>
      <c r="BL10" s="20">
        <f t="shared" si="73"/>
        <v>0</v>
      </c>
    </row>
    <row r="11" spans="1:64" x14ac:dyDescent="0.25">
      <c r="A11" s="16" t="s">
        <v>5</v>
      </c>
      <c r="B11" s="22">
        <f>SUMIFS(condpw, condate, "&gt;= "&amp; DATE(B$6, MONTH(DATEVALUE($A11 &amp;" 1")), 1), condate, "&lt;=" &amp; DATE(B$6, MONTH(DATEVALUE($A11 &amp;" 1")), DAY(EOMONTH(DATE(B$6, MONTH(DATEVALUE($A11 &amp;" 1")), 1), 0))))</f>
        <v>1085400</v>
      </c>
      <c r="C11" s="19">
        <f t="shared" si="12"/>
        <v>299915</v>
      </c>
      <c r="D11" s="20">
        <f t="shared" si="13"/>
        <v>1385315</v>
      </c>
      <c r="E11" s="22">
        <f>SUMIFS(condpw, condate, "&gt;= "&amp; DATE(E$6, MONTH(DATEVALUE($A11 &amp;" 1")), 1), condate, "&lt;=" &amp; DATE(E$6, MONTH(DATEVALUE($A11 &amp;" 1")), DAY(EOMONTH(DATE(E$6, MONTH(DATEVALUE($A11 &amp;" 1")), 1), 0))))</f>
        <v>1355768</v>
      </c>
      <c r="F11" s="19">
        <f t="shared" si="15"/>
        <v>428282</v>
      </c>
      <c r="G11" s="20">
        <f t="shared" si="16"/>
        <v>1784050</v>
      </c>
      <c r="H11" s="22">
        <f>SUMIFS(condpw, condate, "&gt;= "&amp; DATE(H$6, MONTH(DATEVALUE($A11 &amp;" 1")), 1), condate, "&lt;=" &amp; DATE(H$6, MONTH(DATEVALUE($A11 &amp;" 1")), DAY(EOMONTH(DATE(H$6, MONTH(DATEVALUE($A11 &amp;" 1")), 1), 0))))</f>
        <v>1231285</v>
      </c>
      <c r="I11" s="19">
        <f t="shared" si="18"/>
        <v>488911</v>
      </c>
      <c r="J11" s="20">
        <f t="shared" si="19"/>
        <v>1720196</v>
      </c>
      <c r="K11" s="22">
        <f>SUMIFS(condpw, condate, "&gt;= "&amp; DATE(K$6, MONTH(DATEVALUE($A11 &amp;" 1")), 1), condate, "&lt;=" &amp; DATE(K$6, MONTH(DATEVALUE($A11 &amp;" 1")), DAY(EOMONTH(DATE(K$6, MONTH(DATEVALUE($A11 &amp;" 1")), 1), 0))))</f>
        <v>2749433</v>
      </c>
      <c r="L11" s="19">
        <f t="shared" si="21"/>
        <v>194338</v>
      </c>
      <c r="M11" s="20">
        <f t="shared" si="22"/>
        <v>2943771</v>
      </c>
      <c r="N11" s="22">
        <f>SUMIFS(condpw, condate, "&gt;= "&amp; DATE(N$6, MONTH(DATEVALUE($A11 &amp;" 1")), 1), condate, "&lt;=" &amp; DATE(N$6, MONTH(DATEVALUE($A11 &amp;" 1")), DAY(EOMONTH(DATE(N$6, MONTH(DATEVALUE($A11 &amp;" 1")), 1), 0))))</f>
        <v>397520</v>
      </c>
      <c r="O11" s="19">
        <f t="shared" si="24"/>
        <v>1389083</v>
      </c>
      <c r="P11" s="20">
        <f t="shared" si="25"/>
        <v>1786603</v>
      </c>
      <c r="Q11" s="22">
        <f>SUMIFS(condpw, condate, "&gt;= "&amp; DATE(Q$6, MONTH(DATEVALUE($A11 &amp;" 1")), 1), condate, "&lt;=" &amp; DATE(Q$6, MONTH(DATEVALUE($A11 &amp;" 1")), DAY(EOMONTH(DATE(Q$6, MONTH(DATEVALUE($A11 &amp;" 1")), 1), 0))))</f>
        <v>1461929</v>
      </c>
      <c r="R11" s="19">
        <f t="shared" si="27"/>
        <v>522445</v>
      </c>
      <c r="S11" s="20">
        <f t="shared" si="28"/>
        <v>1984374</v>
      </c>
      <c r="T11" s="22">
        <f>SUMIFS(condpw, condate, "&gt;= "&amp; DATE(T$6, MONTH(DATEVALUE($A11 &amp;" 1")), 1), condate, "&lt;=" &amp; DATE(T$6, MONTH(DATEVALUE($A11 &amp;" 1")), DAY(EOMONTH(DATE(T$6, MONTH(DATEVALUE($A11 &amp;" 1")), 1), 0))))</f>
        <v>2326542</v>
      </c>
      <c r="U11" s="19">
        <f t="shared" si="30"/>
        <v>570291</v>
      </c>
      <c r="V11" s="20">
        <f t="shared" si="31"/>
        <v>2896833</v>
      </c>
      <c r="W11" s="22">
        <f t="shared" si="32"/>
        <v>1621312</v>
      </c>
      <c r="X11" s="19">
        <f t="shared" si="33"/>
        <v>481421</v>
      </c>
      <c r="Y11" s="20">
        <f t="shared" si="60"/>
        <v>2102733</v>
      </c>
      <c r="Z11" s="22">
        <f t="shared" si="34"/>
        <v>0</v>
      </c>
      <c r="AA11" s="19">
        <f t="shared" si="35"/>
        <v>0</v>
      </c>
      <c r="AB11" s="20">
        <f t="shared" si="61"/>
        <v>0</v>
      </c>
      <c r="AC11" s="22">
        <f t="shared" si="36"/>
        <v>0</v>
      </c>
      <c r="AD11" s="19">
        <f t="shared" si="37"/>
        <v>0</v>
      </c>
      <c r="AE11" s="20">
        <f t="shared" si="62"/>
        <v>0</v>
      </c>
      <c r="AF11" s="22">
        <f t="shared" si="38"/>
        <v>0</v>
      </c>
      <c r="AG11" s="19">
        <f t="shared" si="39"/>
        <v>0</v>
      </c>
      <c r="AH11" s="20">
        <f t="shared" si="63"/>
        <v>0</v>
      </c>
      <c r="AI11" s="22">
        <f t="shared" si="40"/>
        <v>0</v>
      </c>
      <c r="AJ11" s="19">
        <f t="shared" si="41"/>
        <v>0</v>
      </c>
      <c r="AK11" s="20">
        <f t="shared" si="64"/>
        <v>0</v>
      </c>
      <c r="AL11" s="22">
        <f t="shared" si="42"/>
        <v>0</v>
      </c>
      <c r="AM11" s="19">
        <f t="shared" si="43"/>
        <v>0</v>
      </c>
      <c r="AN11" s="20">
        <f t="shared" si="65"/>
        <v>0</v>
      </c>
      <c r="AO11" s="22">
        <f t="shared" si="44"/>
        <v>0</v>
      </c>
      <c r="AP11" s="19">
        <f t="shared" si="45"/>
        <v>0</v>
      </c>
      <c r="AQ11" s="20">
        <f t="shared" si="66"/>
        <v>0</v>
      </c>
      <c r="AR11" s="22">
        <f t="shared" si="46"/>
        <v>0</v>
      </c>
      <c r="AS11" s="19">
        <f t="shared" si="47"/>
        <v>0</v>
      </c>
      <c r="AT11" s="20">
        <f t="shared" si="67"/>
        <v>0</v>
      </c>
      <c r="AU11" s="22">
        <f t="shared" si="48"/>
        <v>0</v>
      </c>
      <c r="AV11" s="19">
        <f t="shared" si="49"/>
        <v>0</v>
      </c>
      <c r="AW11" s="20">
        <f t="shared" si="68"/>
        <v>0</v>
      </c>
      <c r="AX11" s="22">
        <f t="shared" si="50"/>
        <v>0</v>
      </c>
      <c r="AY11" s="19">
        <f t="shared" si="51"/>
        <v>0</v>
      </c>
      <c r="AZ11" s="20">
        <f t="shared" si="69"/>
        <v>0</v>
      </c>
      <c r="BA11" s="22">
        <f t="shared" si="52"/>
        <v>0</v>
      </c>
      <c r="BB11" s="19">
        <f t="shared" si="53"/>
        <v>0</v>
      </c>
      <c r="BC11" s="20">
        <f t="shared" si="70"/>
        <v>0</v>
      </c>
      <c r="BD11" s="22">
        <f t="shared" si="54"/>
        <v>0</v>
      </c>
      <c r="BE11" s="19">
        <f t="shared" si="55"/>
        <v>0</v>
      </c>
      <c r="BF11" s="20">
        <f t="shared" si="71"/>
        <v>0</v>
      </c>
      <c r="BG11" s="22">
        <f t="shared" si="56"/>
        <v>0</v>
      </c>
      <c r="BH11" s="19">
        <f t="shared" si="57"/>
        <v>0</v>
      </c>
      <c r="BI11" s="20">
        <f t="shared" si="72"/>
        <v>0</v>
      </c>
      <c r="BJ11" s="22">
        <f t="shared" si="58"/>
        <v>0</v>
      </c>
      <c r="BK11" s="19">
        <f t="shared" si="59"/>
        <v>0</v>
      </c>
      <c r="BL11" s="20">
        <f t="shared" si="73"/>
        <v>0</v>
      </c>
    </row>
    <row r="12" spans="1:64" x14ac:dyDescent="0.25">
      <c r="A12" s="16" t="s">
        <v>6</v>
      </c>
      <c r="B12" s="22">
        <f t="shared" ref="B12:B19" si="74">SUMIFS(condpw, condate, "&gt;= "&amp; DATE(B$6, MONTH(DATEVALUE($A12 &amp;" 1")), 1), condate, "&lt;=" &amp; DATE(B$6, MONTH(DATEVALUE($A12 &amp;" 1")), DAY(EOMONTH(DATE(B$6, MONTH(DATEVALUE($A12 &amp;" 1")), 1), 0))))</f>
        <v>1415340</v>
      </c>
      <c r="C12" s="19">
        <f t="shared" si="12"/>
        <v>348219</v>
      </c>
      <c r="D12" s="20">
        <f t="shared" si="13"/>
        <v>1763559</v>
      </c>
      <c r="E12" s="22">
        <f t="shared" ref="E12:E19" si="75">SUMIFS(condpw, condate, "&gt;= "&amp; DATE(E$6, MONTH(DATEVALUE($A12 &amp;" 1")), 1), condate, "&lt;=" &amp; DATE(E$6, MONTH(DATEVALUE($A12 &amp;" 1")), DAY(EOMONTH(DATE(E$6, MONTH(DATEVALUE($A12 &amp;" 1")), 1), 0))))</f>
        <v>1362395</v>
      </c>
      <c r="F12" s="19">
        <f t="shared" si="15"/>
        <v>426242</v>
      </c>
      <c r="G12" s="20">
        <f t="shared" si="16"/>
        <v>1788637</v>
      </c>
      <c r="H12" s="22">
        <f t="shared" ref="H12:H19" si="76">SUMIFS(condpw, condate, "&gt;= "&amp; DATE(H$6, MONTH(DATEVALUE($A12 &amp;" 1")), 1), condate, "&lt;=" &amp; DATE(H$6, MONTH(DATEVALUE($A12 &amp;" 1")), DAY(EOMONTH(DATE(H$6, MONTH(DATEVALUE($A12 &amp;" 1")), 1), 0))))</f>
        <v>1575036</v>
      </c>
      <c r="I12" s="19">
        <f t="shared" si="18"/>
        <v>204031</v>
      </c>
      <c r="J12" s="20">
        <f t="shared" si="19"/>
        <v>1779067</v>
      </c>
      <c r="K12" s="22">
        <f t="shared" ref="K12:K19" si="77">SUMIFS(condpw, condate, "&gt;= "&amp; DATE(K$6, MONTH(DATEVALUE($A12 &amp;" 1")), 1), condate, "&lt;=" &amp; DATE(K$6, MONTH(DATEVALUE($A12 &amp;" 1")), DAY(EOMONTH(DATE(K$6, MONTH(DATEVALUE($A12 &amp;" 1")), 1), 0))))</f>
        <v>2457087</v>
      </c>
      <c r="L12" s="19">
        <f t="shared" si="21"/>
        <v>390660</v>
      </c>
      <c r="M12" s="20">
        <f t="shared" si="22"/>
        <v>2847747</v>
      </c>
      <c r="N12" s="22">
        <f t="shared" ref="N12:N19" si="78">SUMIFS(condpw, condate, "&gt;= "&amp; DATE(N$6, MONTH(DATEVALUE($A12 &amp;" 1")), 1), condate, "&lt;=" &amp; DATE(N$6, MONTH(DATEVALUE($A12 &amp;" 1")), DAY(EOMONTH(DATE(N$6, MONTH(DATEVALUE($A12 &amp;" 1")), 1), 0))))</f>
        <v>231151</v>
      </c>
      <c r="O12" s="19">
        <f t="shared" si="24"/>
        <v>1744208</v>
      </c>
      <c r="P12" s="20">
        <f t="shared" si="25"/>
        <v>1975359</v>
      </c>
      <c r="Q12" s="22">
        <f t="shared" ref="Q12:Q19" si="79">SUMIFS(condpw, condate, "&gt;= "&amp; DATE(Q$6, MONTH(DATEVALUE($A12 &amp;" 1")), 1), condate, "&lt;=" &amp; DATE(Q$6, MONTH(DATEVALUE($A12 &amp;" 1")), DAY(EOMONTH(DATE(Q$6, MONTH(DATEVALUE($A12 &amp;" 1")), 1), 0))))</f>
        <v>1854107</v>
      </c>
      <c r="R12" s="19">
        <f t="shared" si="27"/>
        <v>739076</v>
      </c>
      <c r="S12" s="20">
        <f t="shared" si="28"/>
        <v>2593183</v>
      </c>
      <c r="T12" s="22">
        <f t="shared" ref="T12:T19" si="80">SUMIFS(condpw, condate, "&gt;= "&amp; DATE(T$6, MONTH(DATEVALUE($A12 &amp;" 1")), 1), condate, "&lt;=" &amp; DATE(T$6, MONTH(DATEVALUE($A12 &amp;" 1")), DAY(EOMONTH(DATE(T$6, MONTH(DATEVALUE($A12 &amp;" 1")), 1), 0))))</f>
        <v>1841314</v>
      </c>
      <c r="U12" s="19">
        <f t="shared" si="30"/>
        <v>975846</v>
      </c>
      <c r="V12" s="20">
        <f t="shared" ref="V12:V19" si="81">SUM(T12:U12)</f>
        <v>2817160</v>
      </c>
      <c r="W12" s="22">
        <f t="shared" si="32"/>
        <v>2106345</v>
      </c>
      <c r="X12" s="19">
        <f t="shared" si="33"/>
        <v>0</v>
      </c>
      <c r="Y12" s="20">
        <f t="shared" si="60"/>
        <v>2106345</v>
      </c>
      <c r="Z12" s="22">
        <f t="shared" si="34"/>
        <v>0</v>
      </c>
      <c r="AA12" s="19">
        <f t="shared" si="35"/>
        <v>0</v>
      </c>
      <c r="AB12" s="20">
        <f t="shared" si="61"/>
        <v>0</v>
      </c>
      <c r="AC12" s="22">
        <f t="shared" si="36"/>
        <v>0</v>
      </c>
      <c r="AD12" s="19">
        <f t="shared" si="37"/>
        <v>0</v>
      </c>
      <c r="AE12" s="20">
        <f t="shared" si="62"/>
        <v>0</v>
      </c>
      <c r="AF12" s="22">
        <f t="shared" si="38"/>
        <v>0</v>
      </c>
      <c r="AG12" s="19">
        <f t="shared" si="39"/>
        <v>0</v>
      </c>
      <c r="AH12" s="20">
        <f t="shared" si="63"/>
        <v>0</v>
      </c>
      <c r="AI12" s="22">
        <f t="shared" si="40"/>
        <v>0</v>
      </c>
      <c r="AJ12" s="19">
        <f t="shared" si="41"/>
        <v>0</v>
      </c>
      <c r="AK12" s="20">
        <f t="shared" si="64"/>
        <v>0</v>
      </c>
      <c r="AL12" s="22">
        <f t="shared" si="42"/>
        <v>0</v>
      </c>
      <c r="AM12" s="19">
        <f t="shared" si="43"/>
        <v>0</v>
      </c>
      <c r="AN12" s="20">
        <f t="shared" si="65"/>
        <v>0</v>
      </c>
      <c r="AO12" s="22">
        <f t="shared" si="44"/>
        <v>0</v>
      </c>
      <c r="AP12" s="19">
        <f t="shared" si="45"/>
        <v>0</v>
      </c>
      <c r="AQ12" s="20">
        <f t="shared" si="66"/>
        <v>0</v>
      </c>
      <c r="AR12" s="22">
        <f t="shared" si="46"/>
        <v>0</v>
      </c>
      <c r="AS12" s="19">
        <f t="shared" si="47"/>
        <v>0</v>
      </c>
      <c r="AT12" s="20">
        <f t="shared" si="67"/>
        <v>0</v>
      </c>
      <c r="AU12" s="22">
        <f t="shared" si="48"/>
        <v>0</v>
      </c>
      <c r="AV12" s="19">
        <f t="shared" si="49"/>
        <v>0</v>
      </c>
      <c r="AW12" s="20">
        <f t="shared" si="68"/>
        <v>0</v>
      </c>
      <c r="AX12" s="22">
        <f t="shared" si="50"/>
        <v>0</v>
      </c>
      <c r="AY12" s="19">
        <f t="shared" si="51"/>
        <v>0</v>
      </c>
      <c r="AZ12" s="20">
        <f t="shared" si="69"/>
        <v>0</v>
      </c>
      <c r="BA12" s="22">
        <f t="shared" si="52"/>
        <v>0</v>
      </c>
      <c r="BB12" s="19">
        <f t="shared" si="53"/>
        <v>0</v>
      </c>
      <c r="BC12" s="20">
        <f t="shared" si="70"/>
        <v>0</v>
      </c>
      <c r="BD12" s="22">
        <f t="shared" si="54"/>
        <v>0</v>
      </c>
      <c r="BE12" s="19">
        <f t="shared" si="55"/>
        <v>0</v>
      </c>
      <c r="BF12" s="20">
        <f t="shared" si="71"/>
        <v>0</v>
      </c>
      <c r="BG12" s="22">
        <f t="shared" si="56"/>
        <v>0</v>
      </c>
      <c r="BH12" s="19">
        <f t="shared" si="57"/>
        <v>0</v>
      </c>
      <c r="BI12" s="20">
        <f t="shared" si="72"/>
        <v>0</v>
      </c>
      <c r="BJ12" s="22">
        <f t="shared" si="58"/>
        <v>0</v>
      </c>
      <c r="BK12" s="19">
        <f t="shared" si="59"/>
        <v>0</v>
      </c>
      <c r="BL12" s="20">
        <f t="shared" si="73"/>
        <v>0</v>
      </c>
    </row>
    <row r="13" spans="1:64" x14ac:dyDescent="0.25">
      <c r="A13" s="16" t="s">
        <v>7</v>
      </c>
      <c r="B13" s="22">
        <f t="shared" si="74"/>
        <v>1250746</v>
      </c>
      <c r="C13" s="19">
        <f t="shared" si="12"/>
        <v>393460</v>
      </c>
      <c r="D13" s="20">
        <f t="shared" si="13"/>
        <v>1644206</v>
      </c>
      <c r="E13" s="22">
        <f t="shared" si="75"/>
        <v>1558132</v>
      </c>
      <c r="F13" s="19">
        <f t="shared" si="15"/>
        <v>506316</v>
      </c>
      <c r="G13" s="20">
        <f t="shared" si="16"/>
        <v>2064448</v>
      </c>
      <c r="H13" s="22">
        <f t="shared" si="76"/>
        <v>982196</v>
      </c>
      <c r="I13" s="19">
        <f t="shared" si="18"/>
        <v>493364</v>
      </c>
      <c r="J13" s="20">
        <f t="shared" si="19"/>
        <v>1475560</v>
      </c>
      <c r="K13" s="22">
        <f t="shared" si="77"/>
        <v>1735530</v>
      </c>
      <c r="L13" s="19">
        <f t="shared" si="21"/>
        <v>1236536</v>
      </c>
      <c r="M13" s="20">
        <f t="shared" si="22"/>
        <v>2972066</v>
      </c>
      <c r="N13" s="22">
        <f t="shared" si="78"/>
        <v>304636</v>
      </c>
      <c r="O13" s="19">
        <f t="shared" si="24"/>
        <v>1559328</v>
      </c>
      <c r="P13" s="20">
        <f t="shared" si="25"/>
        <v>1863964</v>
      </c>
      <c r="Q13" s="22">
        <f t="shared" si="79"/>
        <v>2416489</v>
      </c>
      <c r="R13" s="19">
        <f t="shared" si="27"/>
        <v>0</v>
      </c>
      <c r="S13" s="20">
        <f t="shared" si="28"/>
        <v>2416489</v>
      </c>
      <c r="T13" s="22">
        <f t="shared" si="80"/>
        <v>2626629</v>
      </c>
      <c r="U13" s="19">
        <f t="shared" ref="U13:U19" si="82">SUMIFS(conmb, condate, "&gt;= "&amp; DATE(T$6, MONTH(DATEVALUE($A13 &amp;" 1")), 1), condate, "&lt;=" &amp; DATE(T$6, MONTH(DATEVALUE($A13 &amp;" 1")), DAY(EOMONTH(DATE(T$6, MONTH(DATEVALUE($A13 &amp;" 1")), 1), 0))))</f>
        <v>140130</v>
      </c>
      <c r="V13" s="20">
        <f t="shared" si="81"/>
        <v>2766759</v>
      </c>
      <c r="W13" s="22">
        <f t="shared" si="32"/>
        <v>2258599</v>
      </c>
      <c r="X13" s="19">
        <f t="shared" si="33"/>
        <v>0</v>
      </c>
      <c r="Y13" s="20">
        <f t="shared" si="60"/>
        <v>2258599</v>
      </c>
      <c r="Z13" s="22">
        <f t="shared" si="34"/>
        <v>0</v>
      </c>
      <c r="AA13" s="19">
        <f t="shared" si="35"/>
        <v>0</v>
      </c>
      <c r="AB13" s="20">
        <f t="shared" si="61"/>
        <v>0</v>
      </c>
      <c r="AC13" s="22">
        <f t="shared" si="36"/>
        <v>0</v>
      </c>
      <c r="AD13" s="19">
        <f t="shared" si="37"/>
        <v>0</v>
      </c>
      <c r="AE13" s="20">
        <f t="shared" si="62"/>
        <v>0</v>
      </c>
      <c r="AF13" s="22">
        <f t="shared" si="38"/>
        <v>0</v>
      </c>
      <c r="AG13" s="19">
        <f t="shared" si="39"/>
        <v>0</v>
      </c>
      <c r="AH13" s="20">
        <f t="shared" si="63"/>
        <v>0</v>
      </c>
      <c r="AI13" s="22">
        <f t="shared" si="40"/>
        <v>0</v>
      </c>
      <c r="AJ13" s="19">
        <f t="shared" si="41"/>
        <v>0</v>
      </c>
      <c r="AK13" s="20">
        <f t="shared" si="64"/>
        <v>0</v>
      </c>
      <c r="AL13" s="22">
        <f t="shared" si="42"/>
        <v>0</v>
      </c>
      <c r="AM13" s="19">
        <f t="shared" si="43"/>
        <v>0</v>
      </c>
      <c r="AN13" s="20">
        <f t="shared" si="65"/>
        <v>0</v>
      </c>
      <c r="AO13" s="22">
        <f t="shared" si="44"/>
        <v>0</v>
      </c>
      <c r="AP13" s="19">
        <f t="shared" si="45"/>
        <v>0</v>
      </c>
      <c r="AQ13" s="20">
        <f t="shared" si="66"/>
        <v>0</v>
      </c>
      <c r="AR13" s="22">
        <f t="shared" si="46"/>
        <v>0</v>
      </c>
      <c r="AS13" s="19">
        <f t="shared" si="47"/>
        <v>0</v>
      </c>
      <c r="AT13" s="20">
        <f t="shared" si="67"/>
        <v>0</v>
      </c>
      <c r="AU13" s="22">
        <f t="shared" si="48"/>
        <v>0</v>
      </c>
      <c r="AV13" s="19">
        <f t="shared" si="49"/>
        <v>0</v>
      </c>
      <c r="AW13" s="20">
        <f t="shared" si="68"/>
        <v>0</v>
      </c>
      <c r="AX13" s="22">
        <f t="shared" si="50"/>
        <v>0</v>
      </c>
      <c r="AY13" s="19">
        <f t="shared" si="51"/>
        <v>0</v>
      </c>
      <c r="AZ13" s="20">
        <f t="shared" si="69"/>
        <v>0</v>
      </c>
      <c r="BA13" s="22">
        <f t="shared" si="52"/>
        <v>0</v>
      </c>
      <c r="BB13" s="19">
        <f t="shared" si="53"/>
        <v>0</v>
      </c>
      <c r="BC13" s="20">
        <f t="shared" si="70"/>
        <v>0</v>
      </c>
      <c r="BD13" s="22">
        <f t="shared" si="54"/>
        <v>0</v>
      </c>
      <c r="BE13" s="19">
        <f t="shared" si="55"/>
        <v>0</v>
      </c>
      <c r="BF13" s="20">
        <f t="shared" si="71"/>
        <v>0</v>
      </c>
      <c r="BG13" s="22">
        <f t="shared" si="56"/>
        <v>0</v>
      </c>
      <c r="BH13" s="19">
        <f t="shared" si="57"/>
        <v>0</v>
      </c>
      <c r="BI13" s="20">
        <f t="shared" si="72"/>
        <v>0</v>
      </c>
      <c r="BJ13" s="22">
        <f t="shared" si="58"/>
        <v>0</v>
      </c>
      <c r="BK13" s="19">
        <f t="shared" si="59"/>
        <v>0</v>
      </c>
      <c r="BL13" s="20">
        <f t="shared" si="73"/>
        <v>0</v>
      </c>
    </row>
    <row r="14" spans="1:64" x14ac:dyDescent="0.25">
      <c r="A14" s="16" t="s">
        <v>8</v>
      </c>
      <c r="B14" s="22">
        <f t="shared" si="74"/>
        <v>1799473</v>
      </c>
      <c r="C14" s="19">
        <f t="shared" si="12"/>
        <v>667883</v>
      </c>
      <c r="D14" s="20">
        <f t="shared" si="13"/>
        <v>2467356</v>
      </c>
      <c r="E14" s="22">
        <f t="shared" si="75"/>
        <v>2007824</v>
      </c>
      <c r="F14" s="19">
        <f t="shared" si="15"/>
        <v>685433</v>
      </c>
      <c r="G14" s="20">
        <f t="shared" si="16"/>
        <v>2693257</v>
      </c>
      <c r="H14" s="22">
        <f t="shared" si="76"/>
        <v>1628375</v>
      </c>
      <c r="I14" s="19">
        <f t="shared" si="18"/>
        <v>656919</v>
      </c>
      <c r="J14" s="20">
        <f t="shared" si="19"/>
        <v>2285294</v>
      </c>
      <c r="K14" s="22">
        <f t="shared" si="77"/>
        <v>2992439</v>
      </c>
      <c r="L14" s="19">
        <f t="shared" si="21"/>
        <v>158590</v>
      </c>
      <c r="M14" s="20">
        <f t="shared" si="22"/>
        <v>3151029</v>
      </c>
      <c r="N14" s="22">
        <f t="shared" si="78"/>
        <v>1566905</v>
      </c>
      <c r="O14" s="19">
        <f t="shared" si="24"/>
        <v>731839</v>
      </c>
      <c r="P14" s="20">
        <f t="shared" si="25"/>
        <v>2298744</v>
      </c>
      <c r="Q14" s="22">
        <f t="shared" si="79"/>
        <v>2781833</v>
      </c>
      <c r="R14" s="19">
        <f t="shared" si="27"/>
        <v>0</v>
      </c>
      <c r="S14" s="20">
        <f t="shared" si="28"/>
        <v>2781833</v>
      </c>
      <c r="T14" s="22">
        <f t="shared" si="80"/>
        <v>3116173</v>
      </c>
      <c r="U14" s="19">
        <f t="shared" si="82"/>
        <v>190948</v>
      </c>
      <c r="V14" s="20">
        <f t="shared" si="81"/>
        <v>3307121</v>
      </c>
      <c r="W14" s="22">
        <f t="shared" si="32"/>
        <v>1894028</v>
      </c>
      <c r="X14" s="19">
        <f t="shared" si="33"/>
        <v>910106</v>
      </c>
      <c r="Y14" s="20">
        <f t="shared" si="60"/>
        <v>2804134</v>
      </c>
      <c r="Z14" s="22">
        <f t="shared" si="34"/>
        <v>0</v>
      </c>
      <c r="AA14" s="19">
        <f t="shared" si="35"/>
        <v>0</v>
      </c>
      <c r="AB14" s="20">
        <f t="shared" si="61"/>
        <v>0</v>
      </c>
      <c r="AC14" s="22">
        <f t="shared" si="36"/>
        <v>0</v>
      </c>
      <c r="AD14" s="19">
        <f t="shared" si="37"/>
        <v>0</v>
      </c>
      <c r="AE14" s="20">
        <f t="shared" si="62"/>
        <v>0</v>
      </c>
      <c r="AF14" s="22">
        <f t="shared" si="38"/>
        <v>0</v>
      </c>
      <c r="AG14" s="19">
        <f t="shared" si="39"/>
        <v>0</v>
      </c>
      <c r="AH14" s="20">
        <f t="shared" si="63"/>
        <v>0</v>
      </c>
      <c r="AI14" s="22">
        <f t="shared" si="40"/>
        <v>0</v>
      </c>
      <c r="AJ14" s="19">
        <f t="shared" si="41"/>
        <v>0</v>
      </c>
      <c r="AK14" s="20">
        <f t="shared" si="64"/>
        <v>0</v>
      </c>
      <c r="AL14" s="22">
        <f t="shared" si="42"/>
        <v>0</v>
      </c>
      <c r="AM14" s="19">
        <f t="shared" si="43"/>
        <v>0</v>
      </c>
      <c r="AN14" s="20">
        <f t="shared" si="65"/>
        <v>0</v>
      </c>
      <c r="AO14" s="22">
        <f t="shared" si="44"/>
        <v>0</v>
      </c>
      <c r="AP14" s="19">
        <f t="shared" si="45"/>
        <v>0</v>
      </c>
      <c r="AQ14" s="20">
        <f t="shared" si="66"/>
        <v>0</v>
      </c>
      <c r="AR14" s="22">
        <f t="shared" si="46"/>
        <v>0</v>
      </c>
      <c r="AS14" s="19">
        <f t="shared" si="47"/>
        <v>0</v>
      </c>
      <c r="AT14" s="20">
        <f t="shared" si="67"/>
        <v>0</v>
      </c>
      <c r="AU14" s="22">
        <f t="shared" si="48"/>
        <v>0</v>
      </c>
      <c r="AV14" s="19">
        <f t="shared" si="49"/>
        <v>0</v>
      </c>
      <c r="AW14" s="20">
        <f t="shared" si="68"/>
        <v>0</v>
      </c>
      <c r="AX14" s="22">
        <f t="shared" si="50"/>
        <v>0</v>
      </c>
      <c r="AY14" s="19">
        <f t="shared" si="51"/>
        <v>0</v>
      </c>
      <c r="AZ14" s="20">
        <f t="shared" si="69"/>
        <v>0</v>
      </c>
      <c r="BA14" s="22">
        <f t="shared" si="52"/>
        <v>0</v>
      </c>
      <c r="BB14" s="19">
        <f t="shared" si="53"/>
        <v>0</v>
      </c>
      <c r="BC14" s="20">
        <f t="shared" si="70"/>
        <v>0</v>
      </c>
      <c r="BD14" s="22">
        <f t="shared" si="54"/>
        <v>0</v>
      </c>
      <c r="BE14" s="19">
        <f t="shared" si="55"/>
        <v>0</v>
      </c>
      <c r="BF14" s="20">
        <f t="shared" si="71"/>
        <v>0</v>
      </c>
      <c r="BG14" s="22">
        <f t="shared" si="56"/>
        <v>0</v>
      </c>
      <c r="BH14" s="19">
        <f t="shared" si="57"/>
        <v>0</v>
      </c>
      <c r="BI14" s="20">
        <f t="shared" si="72"/>
        <v>0</v>
      </c>
      <c r="BJ14" s="22">
        <f t="shared" si="58"/>
        <v>0</v>
      </c>
      <c r="BK14" s="19">
        <f t="shared" si="59"/>
        <v>0</v>
      </c>
      <c r="BL14" s="20">
        <f t="shared" si="73"/>
        <v>0</v>
      </c>
    </row>
    <row r="15" spans="1:64" x14ac:dyDescent="0.25">
      <c r="A15" s="16" t="s">
        <v>9</v>
      </c>
      <c r="B15" s="22">
        <f t="shared" si="74"/>
        <v>1524158</v>
      </c>
      <c r="C15" s="19">
        <f t="shared" si="12"/>
        <v>558052</v>
      </c>
      <c r="D15" s="20">
        <f t="shared" si="13"/>
        <v>2082210</v>
      </c>
      <c r="E15" s="22">
        <f t="shared" si="75"/>
        <v>1520024</v>
      </c>
      <c r="F15" s="19">
        <f t="shared" si="15"/>
        <v>744981</v>
      </c>
      <c r="G15" s="20">
        <f t="shared" si="16"/>
        <v>2265005</v>
      </c>
      <c r="H15" s="22">
        <f t="shared" si="76"/>
        <v>1289866</v>
      </c>
      <c r="I15" s="19">
        <f t="shared" si="18"/>
        <v>676760</v>
      </c>
      <c r="J15" s="20">
        <f t="shared" si="19"/>
        <v>1966626</v>
      </c>
      <c r="K15" s="22">
        <f t="shared" si="77"/>
        <v>2572460</v>
      </c>
      <c r="L15" s="19">
        <f t="shared" si="21"/>
        <v>725989</v>
      </c>
      <c r="M15" s="20">
        <f t="shared" si="22"/>
        <v>3298449</v>
      </c>
      <c r="N15" s="22">
        <f t="shared" si="78"/>
        <v>1691846</v>
      </c>
      <c r="O15" s="19">
        <f t="shared" si="24"/>
        <v>651848</v>
      </c>
      <c r="P15" s="20">
        <f t="shared" si="25"/>
        <v>2343694</v>
      </c>
      <c r="Q15" s="22">
        <f t="shared" si="79"/>
        <v>2719878</v>
      </c>
      <c r="R15" s="19">
        <f t="shared" si="27"/>
        <v>257566</v>
      </c>
      <c r="S15" s="20">
        <f t="shared" si="28"/>
        <v>2977444</v>
      </c>
      <c r="T15" s="22">
        <f t="shared" si="80"/>
        <v>1905747</v>
      </c>
      <c r="U15" s="19">
        <f t="shared" si="82"/>
        <v>765671</v>
      </c>
      <c r="V15" s="20">
        <f t="shared" si="81"/>
        <v>2671418</v>
      </c>
      <c r="W15" s="22">
        <f t="shared" si="32"/>
        <v>2033345</v>
      </c>
      <c r="X15" s="19">
        <f t="shared" si="33"/>
        <v>306667</v>
      </c>
      <c r="Y15" s="20">
        <f t="shared" si="60"/>
        <v>2340012</v>
      </c>
      <c r="Z15" s="22">
        <f t="shared" si="34"/>
        <v>0</v>
      </c>
      <c r="AA15" s="19">
        <f t="shared" si="35"/>
        <v>0</v>
      </c>
      <c r="AB15" s="20">
        <f t="shared" si="61"/>
        <v>0</v>
      </c>
      <c r="AC15" s="22">
        <f t="shared" si="36"/>
        <v>0</v>
      </c>
      <c r="AD15" s="19">
        <f t="shared" si="37"/>
        <v>0</v>
      </c>
      <c r="AE15" s="20">
        <f t="shared" si="62"/>
        <v>0</v>
      </c>
      <c r="AF15" s="22">
        <f t="shared" si="38"/>
        <v>0</v>
      </c>
      <c r="AG15" s="19">
        <f t="shared" si="39"/>
        <v>0</v>
      </c>
      <c r="AH15" s="20">
        <f t="shared" si="63"/>
        <v>0</v>
      </c>
      <c r="AI15" s="22">
        <f t="shared" si="40"/>
        <v>0</v>
      </c>
      <c r="AJ15" s="19">
        <f t="shared" si="41"/>
        <v>0</v>
      </c>
      <c r="AK15" s="20">
        <f t="shared" si="64"/>
        <v>0</v>
      </c>
      <c r="AL15" s="22">
        <f t="shared" si="42"/>
        <v>0</v>
      </c>
      <c r="AM15" s="19">
        <f t="shared" si="43"/>
        <v>0</v>
      </c>
      <c r="AN15" s="20">
        <f t="shared" si="65"/>
        <v>0</v>
      </c>
      <c r="AO15" s="22">
        <f t="shared" si="44"/>
        <v>0</v>
      </c>
      <c r="AP15" s="19">
        <f t="shared" si="45"/>
        <v>0</v>
      </c>
      <c r="AQ15" s="20">
        <f t="shared" si="66"/>
        <v>0</v>
      </c>
      <c r="AR15" s="22">
        <f t="shared" si="46"/>
        <v>0</v>
      </c>
      <c r="AS15" s="19">
        <f t="shared" si="47"/>
        <v>0</v>
      </c>
      <c r="AT15" s="20">
        <f t="shared" si="67"/>
        <v>0</v>
      </c>
      <c r="AU15" s="22">
        <f t="shared" si="48"/>
        <v>0</v>
      </c>
      <c r="AV15" s="19">
        <f t="shared" si="49"/>
        <v>0</v>
      </c>
      <c r="AW15" s="20">
        <f t="shared" si="68"/>
        <v>0</v>
      </c>
      <c r="AX15" s="22">
        <f t="shared" si="50"/>
        <v>0</v>
      </c>
      <c r="AY15" s="19">
        <f t="shared" si="51"/>
        <v>0</v>
      </c>
      <c r="AZ15" s="20">
        <f t="shared" si="69"/>
        <v>0</v>
      </c>
      <c r="BA15" s="22">
        <f t="shared" si="52"/>
        <v>0</v>
      </c>
      <c r="BB15" s="19">
        <f t="shared" si="53"/>
        <v>0</v>
      </c>
      <c r="BC15" s="20">
        <f t="shared" si="70"/>
        <v>0</v>
      </c>
      <c r="BD15" s="22">
        <f t="shared" si="54"/>
        <v>0</v>
      </c>
      <c r="BE15" s="19">
        <f t="shared" si="55"/>
        <v>0</v>
      </c>
      <c r="BF15" s="20">
        <f t="shared" si="71"/>
        <v>0</v>
      </c>
      <c r="BG15" s="22">
        <f t="shared" si="56"/>
        <v>0</v>
      </c>
      <c r="BH15" s="19">
        <f t="shared" si="57"/>
        <v>0</v>
      </c>
      <c r="BI15" s="20">
        <f t="shared" si="72"/>
        <v>0</v>
      </c>
      <c r="BJ15" s="22">
        <f t="shared" si="58"/>
        <v>0</v>
      </c>
      <c r="BK15" s="19">
        <f t="shared" si="59"/>
        <v>0</v>
      </c>
      <c r="BL15" s="20">
        <f t="shared" si="73"/>
        <v>0</v>
      </c>
    </row>
    <row r="16" spans="1:64" x14ac:dyDescent="0.25">
      <c r="A16" s="16" t="s">
        <v>10</v>
      </c>
      <c r="B16" s="22">
        <f t="shared" si="74"/>
        <v>1179328</v>
      </c>
      <c r="C16" s="19">
        <f t="shared" si="12"/>
        <v>392771</v>
      </c>
      <c r="D16" s="20">
        <f t="shared" si="13"/>
        <v>1572099</v>
      </c>
      <c r="E16" s="22">
        <f t="shared" si="75"/>
        <v>1390518</v>
      </c>
      <c r="F16" s="19">
        <f t="shared" si="15"/>
        <v>508502</v>
      </c>
      <c r="G16" s="20">
        <f t="shared" si="16"/>
        <v>1899020</v>
      </c>
      <c r="H16" s="22">
        <f t="shared" si="76"/>
        <v>737260</v>
      </c>
      <c r="I16" s="19">
        <f t="shared" si="18"/>
        <v>481952</v>
      </c>
      <c r="J16" s="20">
        <f t="shared" si="19"/>
        <v>1219212</v>
      </c>
      <c r="K16" s="22">
        <f t="shared" si="77"/>
        <v>2012030</v>
      </c>
      <c r="L16" s="19">
        <f t="shared" si="21"/>
        <v>845853</v>
      </c>
      <c r="M16" s="20">
        <f t="shared" si="22"/>
        <v>2857883</v>
      </c>
      <c r="N16" s="22">
        <f t="shared" si="78"/>
        <v>1180729</v>
      </c>
      <c r="O16" s="19">
        <f t="shared" si="24"/>
        <v>688715</v>
      </c>
      <c r="P16" s="20">
        <f t="shared" si="25"/>
        <v>1869444</v>
      </c>
      <c r="Q16" s="22">
        <f t="shared" si="79"/>
        <v>1908542</v>
      </c>
      <c r="R16" s="19">
        <f t="shared" si="27"/>
        <v>618973</v>
      </c>
      <c r="S16" s="20">
        <f t="shared" si="28"/>
        <v>2527515</v>
      </c>
      <c r="T16" s="22">
        <f t="shared" si="80"/>
        <v>1979138</v>
      </c>
      <c r="U16" s="19">
        <f t="shared" si="82"/>
        <v>0</v>
      </c>
      <c r="V16" s="20">
        <f t="shared" si="81"/>
        <v>1979138</v>
      </c>
      <c r="W16" s="22">
        <f t="shared" si="32"/>
        <v>1206715</v>
      </c>
      <c r="X16" s="19">
        <f t="shared" si="33"/>
        <v>645476</v>
      </c>
      <c r="Y16" s="20">
        <f t="shared" si="60"/>
        <v>1852191</v>
      </c>
      <c r="Z16" s="22">
        <f t="shared" si="34"/>
        <v>0</v>
      </c>
      <c r="AA16" s="19">
        <f t="shared" si="35"/>
        <v>0</v>
      </c>
      <c r="AB16" s="20">
        <f t="shared" si="61"/>
        <v>0</v>
      </c>
      <c r="AC16" s="22">
        <f t="shared" si="36"/>
        <v>0</v>
      </c>
      <c r="AD16" s="19">
        <f t="shared" si="37"/>
        <v>0</v>
      </c>
      <c r="AE16" s="20">
        <f t="shared" si="62"/>
        <v>0</v>
      </c>
      <c r="AF16" s="22">
        <f t="shared" si="38"/>
        <v>0</v>
      </c>
      <c r="AG16" s="19">
        <f t="shared" si="39"/>
        <v>0</v>
      </c>
      <c r="AH16" s="20">
        <f t="shared" si="63"/>
        <v>0</v>
      </c>
      <c r="AI16" s="22">
        <f t="shared" si="40"/>
        <v>0</v>
      </c>
      <c r="AJ16" s="19">
        <f t="shared" si="41"/>
        <v>0</v>
      </c>
      <c r="AK16" s="20">
        <f t="shared" si="64"/>
        <v>0</v>
      </c>
      <c r="AL16" s="22">
        <f t="shared" si="42"/>
        <v>0</v>
      </c>
      <c r="AM16" s="19">
        <f t="shared" si="43"/>
        <v>0</v>
      </c>
      <c r="AN16" s="20">
        <f t="shared" si="65"/>
        <v>0</v>
      </c>
      <c r="AO16" s="22">
        <f t="shared" si="44"/>
        <v>0</v>
      </c>
      <c r="AP16" s="19">
        <f t="shared" si="45"/>
        <v>0</v>
      </c>
      <c r="AQ16" s="20">
        <f t="shared" si="66"/>
        <v>0</v>
      </c>
      <c r="AR16" s="22">
        <f t="shared" si="46"/>
        <v>0</v>
      </c>
      <c r="AS16" s="19">
        <f t="shared" si="47"/>
        <v>0</v>
      </c>
      <c r="AT16" s="20">
        <f t="shared" si="67"/>
        <v>0</v>
      </c>
      <c r="AU16" s="22">
        <f t="shared" si="48"/>
        <v>0</v>
      </c>
      <c r="AV16" s="19">
        <f t="shared" si="49"/>
        <v>0</v>
      </c>
      <c r="AW16" s="20">
        <f t="shared" si="68"/>
        <v>0</v>
      </c>
      <c r="AX16" s="22">
        <f t="shared" si="50"/>
        <v>0</v>
      </c>
      <c r="AY16" s="19">
        <f t="shared" si="51"/>
        <v>0</v>
      </c>
      <c r="AZ16" s="20">
        <f t="shared" si="69"/>
        <v>0</v>
      </c>
      <c r="BA16" s="22">
        <f t="shared" si="52"/>
        <v>0</v>
      </c>
      <c r="BB16" s="19">
        <f t="shared" si="53"/>
        <v>0</v>
      </c>
      <c r="BC16" s="20">
        <f t="shared" si="70"/>
        <v>0</v>
      </c>
      <c r="BD16" s="22">
        <f t="shared" si="54"/>
        <v>0</v>
      </c>
      <c r="BE16" s="19">
        <f t="shared" si="55"/>
        <v>0</v>
      </c>
      <c r="BF16" s="20">
        <f t="shared" si="71"/>
        <v>0</v>
      </c>
      <c r="BG16" s="22">
        <f t="shared" si="56"/>
        <v>0</v>
      </c>
      <c r="BH16" s="19">
        <f t="shared" si="57"/>
        <v>0</v>
      </c>
      <c r="BI16" s="20">
        <f t="shared" si="72"/>
        <v>0</v>
      </c>
      <c r="BJ16" s="22">
        <f t="shared" si="58"/>
        <v>0</v>
      </c>
      <c r="BK16" s="19">
        <f t="shared" si="59"/>
        <v>0</v>
      </c>
      <c r="BL16" s="20">
        <f t="shared" si="73"/>
        <v>0</v>
      </c>
    </row>
    <row r="17" spans="1:64" x14ac:dyDescent="0.25">
      <c r="A17" s="16" t="s">
        <v>11</v>
      </c>
      <c r="B17" s="22">
        <f t="shared" si="74"/>
        <v>1175346</v>
      </c>
      <c r="C17" s="19">
        <f t="shared" si="12"/>
        <v>390398</v>
      </c>
      <c r="D17" s="20">
        <f t="shared" si="13"/>
        <v>1565744</v>
      </c>
      <c r="E17" s="22">
        <f t="shared" si="75"/>
        <v>1430011</v>
      </c>
      <c r="F17" s="19">
        <f t="shared" si="15"/>
        <v>436572</v>
      </c>
      <c r="G17" s="20">
        <f t="shared" si="16"/>
        <v>1866583</v>
      </c>
      <c r="H17" s="22">
        <f t="shared" si="76"/>
        <v>1381139</v>
      </c>
      <c r="I17" s="19">
        <f t="shared" si="18"/>
        <v>819947</v>
      </c>
      <c r="J17" s="20">
        <f t="shared" si="19"/>
        <v>2201086</v>
      </c>
      <c r="K17" s="22">
        <f t="shared" si="77"/>
        <v>1958587</v>
      </c>
      <c r="L17" s="19">
        <f t="shared" si="21"/>
        <v>795529</v>
      </c>
      <c r="M17" s="20">
        <f t="shared" si="22"/>
        <v>2754116</v>
      </c>
      <c r="N17" s="22">
        <f t="shared" si="78"/>
        <v>934743</v>
      </c>
      <c r="O17" s="19">
        <f t="shared" si="24"/>
        <v>906408</v>
      </c>
      <c r="P17" s="20">
        <f t="shared" si="25"/>
        <v>1841151</v>
      </c>
      <c r="Q17" s="22">
        <f t="shared" si="79"/>
        <v>2023275</v>
      </c>
      <c r="R17" s="19">
        <f t="shared" si="27"/>
        <v>656741</v>
      </c>
      <c r="S17" s="20">
        <f t="shared" si="28"/>
        <v>2680016</v>
      </c>
      <c r="T17" s="22">
        <f t="shared" si="80"/>
        <v>1666062</v>
      </c>
      <c r="U17" s="19">
        <f t="shared" si="82"/>
        <v>0</v>
      </c>
      <c r="V17" s="20">
        <f t="shared" si="81"/>
        <v>1666062</v>
      </c>
      <c r="W17" s="22">
        <f t="shared" si="32"/>
        <v>1347489</v>
      </c>
      <c r="X17" s="19">
        <f t="shared" si="33"/>
        <v>606734</v>
      </c>
      <c r="Y17" s="20">
        <f t="shared" si="60"/>
        <v>1954223</v>
      </c>
      <c r="Z17" s="22">
        <f t="shared" si="34"/>
        <v>0</v>
      </c>
      <c r="AA17" s="19">
        <f t="shared" si="35"/>
        <v>0</v>
      </c>
      <c r="AB17" s="20">
        <f t="shared" si="61"/>
        <v>0</v>
      </c>
      <c r="AC17" s="22">
        <f t="shared" si="36"/>
        <v>0</v>
      </c>
      <c r="AD17" s="19">
        <f t="shared" si="37"/>
        <v>0</v>
      </c>
      <c r="AE17" s="20">
        <f t="shared" si="62"/>
        <v>0</v>
      </c>
      <c r="AF17" s="22">
        <f t="shared" si="38"/>
        <v>0</v>
      </c>
      <c r="AG17" s="19">
        <f t="shared" si="39"/>
        <v>0</v>
      </c>
      <c r="AH17" s="20">
        <f t="shared" si="63"/>
        <v>0</v>
      </c>
      <c r="AI17" s="22">
        <f t="shared" si="40"/>
        <v>0</v>
      </c>
      <c r="AJ17" s="19">
        <f t="shared" si="41"/>
        <v>0</v>
      </c>
      <c r="AK17" s="20">
        <f t="shared" si="64"/>
        <v>0</v>
      </c>
      <c r="AL17" s="22">
        <f t="shared" si="42"/>
        <v>0</v>
      </c>
      <c r="AM17" s="19">
        <f t="shared" si="43"/>
        <v>0</v>
      </c>
      <c r="AN17" s="20">
        <f t="shared" si="65"/>
        <v>0</v>
      </c>
      <c r="AO17" s="22">
        <f t="shared" si="44"/>
        <v>0</v>
      </c>
      <c r="AP17" s="19">
        <f t="shared" si="45"/>
        <v>0</v>
      </c>
      <c r="AQ17" s="20">
        <f t="shared" si="66"/>
        <v>0</v>
      </c>
      <c r="AR17" s="22">
        <f t="shared" si="46"/>
        <v>0</v>
      </c>
      <c r="AS17" s="19">
        <f t="shared" si="47"/>
        <v>0</v>
      </c>
      <c r="AT17" s="20">
        <f t="shared" si="67"/>
        <v>0</v>
      </c>
      <c r="AU17" s="22">
        <f t="shared" si="48"/>
        <v>0</v>
      </c>
      <c r="AV17" s="19">
        <f t="shared" si="49"/>
        <v>0</v>
      </c>
      <c r="AW17" s="20">
        <f t="shared" si="68"/>
        <v>0</v>
      </c>
      <c r="AX17" s="22">
        <f t="shared" si="50"/>
        <v>0</v>
      </c>
      <c r="AY17" s="19">
        <f t="shared" si="51"/>
        <v>0</v>
      </c>
      <c r="AZ17" s="20">
        <f t="shared" si="69"/>
        <v>0</v>
      </c>
      <c r="BA17" s="22">
        <f t="shared" si="52"/>
        <v>0</v>
      </c>
      <c r="BB17" s="19">
        <f t="shared" si="53"/>
        <v>0</v>
      </c>
      <c r="BC17" s="20">
        <f t="shared" si="70"/>
        <v>0</v>
      </c>
      <c r="BD17" s="22">
        <f t="shared" si="54"/>
        <v>0</v>
      </c>
      <c r="BE17" s="19">
        <f t="shared" si="55"/>
        <v>0</v>
      </c>
      <c r="BF17" s="20">
        <f t="shared" si="71"/>
        <v>0</v>
      </c>
      <c r="BG17" s="22">
        <f t="shared" si="56"/>
        <v>0</v>
      </c>
      <c r="BH17" s="19">
        <f t="shared" si="57"/>
        <v>0</v>
      </c>
      <c r="BI17" s="20">
        <f t="shared" si="72"/>
        <v>0</v>
      </c>
      <c r="BJ17" s="22">
        <f t="shared" si="58"/>
        <v>0</v>
      </c>
      <c r="BK17" s="19">
        <f t="shared" si="59"/>
        <v>0</v>
      </c>
      <c r="BL17" s="20">
        <f t="shared" si="73"/>
        <v>0</v>
      </c>
    </row>
    <row r="18" spans="1:64" x14ac:dyDescent="0.25">
      <c r="A18" s="16" t="s">
        <v>12</v>
      </c>
      <c r="B18" s="22">
        <f t="shared" si="74"/>
        <v>1103245</v>
      </c>
      <c r="C18" s="19">
        <f t="shared" si="12"/>
        <v>384813</v>
      </c>
      <c r="D18" s="20">
        <f t="shared" si="13"/>
        <v>1488058</v>
      </c>
      <c r="E18" s="22">
        <f t="shared" si="75"/>
        <v>1518735</v>
      </c>
      <c r="F18" s="19">
        <f t="shared" si="15"/>
        <v>445010</v>
      </c>
      <c r="G18" s="20">
        <f t="shared" si="16"/>
        <v>1963745</v>
      </c>
      <c r="H18" s="22">
        <f t="shared" si="76"/>
        <v>1590650</v>
      </c>
      <c r="I18" s="19">
        <f t="shared" si="18"/>
        <v>574100</v>
      </c>
      <c r="J18" s="20">
        <f t="shared" si="19"/>
        <v>2164750</v>
      </c>
      <c r="K18" s="22">
        <f t="shared" si="77"/>
        <v>1569451</v>
      </c>
      <c r="L18" s="19">
        <f t="shared" si="21"/>
        <v>513273</v>
      </c>
      <c r="M18" s="20">
        <f t="shared" si="22"/>
        <v>2082724</v>
      </c>
      <c r="N18" s="22">
        <f t="shared" si="78"/>
        <v>1210538</v>
      </c>
      <c r="O18" s="19">
        <f t="shared" si="24"/>
        <v>440741</v>
      </c>
      <c r="P18" s="20">
        <f t="shared" si="25"/>
        <v>1651279</v>
      </c>
      <c r="Q18" s="22">
        <f t="shared" si="79"/>
        <v>1524236</v>
      </c>
      <c r="R18" s="19">
        <f t="shared" si="27"/>
        <v>1111794</v>
      </c>
      <c r="S18" s="20">
        <f t="shared" si="28"/>
        <v>2636030</v>
      </c>
      <c r="T18" s="22">
        <f t="shared" si="80"/>
        <v>1802659</v>
      </c>
      <c r="U18" s="19">
        <f t="shared" si="82"/>
        <v>497653</v>
      </c>
      <c r="V18" s="20">
        <f t="shared" si="81"/>
        <v>2300312</v>
      </c>
      <c r="W18" s="22">
        <f t="shared" si="32"/>
        <v>1301122</v>
      </c>
      <c r="X18" s="19">
        <f t="shared" si="33"/>
        <v>545029</v>
      </c>
      <c r="Y18" s="20">
        <f t="shared" si="60"/>
        <v>1846151</v>
      </c>
      <c r="Z18" s="22">
        <f t="shared" si="34"/>
        <v>0</v>
      </c>
      <c r="AA18" s="19">
        <f t="shared" si="35"/>
        <v>0</v>
      </c>
      <c r="AB18" s="20">
        <f t="shared" si="61"/>
        <v>0</v>
      </c>
      <c r="AC18" s="22">
        <f t="shared" si="36"/>
        <v>0</v>
      </c>
      <c r="AD18" s="19">
        <f t="shared" si="37"/>
        <v>0</v>
      </c>
      <c r="AE18" s="20">
        <f t="shared" si="62"/>
        <v>0</v>
      </c>
      <c r="AF18" s="22">
        <f t="shared" si="38"/>
        <v>0</v>
      </c>
      <c r="AG18" s="19">
        <f t="shared" si="39"/>
        <v>0</v>
      </c>
      <c r="AH18" s="20">
        <f t="shared" si="63"/>
        <v>0</v>
      </c>
      <c r="AI18" s="22">
        <f t="shared" si="40"/>
        <v>0</v>
      </c>
      <c r="AJ18" s="19">
        <f t="shared" si="41"/>
        <v>0</v>
      </c>
      <c r="AK18" s="20">
        <f t="shared" si="64"/>
        <v>0</v>
      </c>
      <c r="AL18" s="22">
        <f t="shared" si="42"/>
        <v>0</v>
      </c>
      <c r="AM18" s="19">
        <f t="shared" si="43"/>
        <v>0</v>
      </c>
      <c r="AN18" s="20">
        <f t="shared" si="65"/>
        <v>0</v>
      </c>
      <c r="AO18" s="22">
        <f t="shared" si="44"/>
        <v>0</v>
      </c>
      <c r="AP18" s="19">
        <f t="shared" si="45"/>
        <v>0</v>
      </c>
      <c r="AQ18" s="20">
        <f t="shared" si="66"/>
        <v>0</v>
      </c>
      <c r="AR18" s="22">
        <f t="shared" si="46"/>
        <v>0</v>
      </c>
      <c r="AS18" s="19">
        <f t="shared" si="47"/>
        <v>0</v>
      </c>
      <c r="AT18" s="20">
        <f t="shared" si="67"/>
        <v>0</v>
      </c>
      <c r="AU18" s="22">
        <f t="shared" si="48"/>
        <v>0</v>
      </c>
      <c r="AV18" s="19">
        <f t="shared" si="49"/>
        <v>0</v>
      </c>
      <c r="AW18" s="20">
        <f t="shared" si="68"/>
        <v>0</v>
      </c>
      <c r="AX18" s="22">
        <f t="shared" si="50"/>
        <v>0</v>
      </c>
      <c r="AY18" s="19">
        <f t="shared" si="51"/>
        <v>0</v>
      </c>
      <c r="AZ18" s="20">
        <f t="shared" si="69"/>
        <v>0</v>
      </c>
      <c r="BA18" s="22">
        <f t="shared" si="52"/>
        <v>0</v>
      </c>
      <c r="BB18" s="19">
        <f t="shared" si="53"/>
        <v>0</v>
      </c>
      <c r="BC18" s="20">
        <f t="shared" si="70"/>
        <v>0</v>
      </c>
      <c r="BD18" s="22">
        <f t="shared" si="54"/>
        <v>0</v>
      </c>
      <c r="BE18" s="19">
        <f t="shared" si="55"/>
        <v>0</v>
      </c>
      <c r="BF18" s="20">
        <f t="shared" si="71"/>
        <v>0</v>
      </c>
      <c r="BG18" s="22">
        <f t="shared" si="56"/>
        <v>0</v>
      </c>
      <c r="BH18" s="19">
        <f t="shared" si="57"/>
        <v>0</v>
      </c>
      <c r="BI18" s="20">
        <f t="shared" si="72"/>
        <v>0</v>
      </c>
      <c r="BJ18" s="22">
        <f t="shared" si="58"/>
        <v>0</v>
      </c>
      <c r="BK18" s="19">
        <f t="shared" si="59"/>
        <v>0</v>
      </c>
      <c r="BL18" s="20">
        <f t="shared" si="73"/>
        <v>0</v>
      </c>
    </row>
    <row r="19" spans="1:64" x14ac:dyDescent="0.25">
      <c r="A19" s="16" t="s">
        <v>13</v>
      </c>
      <c r="B19" s="22">
        <f t="shared" si="74"/>
        <v>1433155</v>
      </c>
      <c r="C19" s="19">
        <f t="shared" si="12"/>
        <v>503968</v>
      </c>
      <c r="D19" s="20">
        <f t="shared" si="13"/>
        <v>1937123</v>
      </c>
      <c r="E19" s="22">
        <f t="shared" si="75"/>
        <v>1757888</v>
      </c>
      <c r="F19" s="19">
        <f t="shared" si="15"/>
        <v>274945</v>
      </c>
      <c r="G19" s="20">
        <f t="shared" si="16"/>
        <v>2032833</v>
      </c>
      <c r="H19" s="22">
        <f t="shared" si="76"/>
        <v>2610490</v>
      </c>
      <c r="I19" s="19">
        <f t="shared" si="18"/>
        <v>328540</v>
      </c>
      <c r="J19" s="20">
        <f t="shared" si="19"/>
        <v>2939030</v>
      </c>
      <c r="K19" s="22">
        <f t="shared" si="77"/>
        <v>1740142</v>
      </c>
      <c r="L19" s="19">
        <f t="shared" si="21"/>
        <v>348492</v>
      </c>
      <c r="M19" s="20">
        <f t="shared" si="22"/>
        <v>2088634</v>
      </c>
      <c r="N19" s="22">
        <f t="shared" si="78"/>
        <v>1320918</v>
      </c>
      <c r="O19" s="19">
        <f t="shared" si="24"/>
        <v>489376</v>
      </c>
      <c r="P19" s="20">
        <f t="shared" si="25"/>
        <v>1810294</v>
      </c>
      <c r="Q19" s="22">
        <f t="shared" si="79"/>
        <v>1734600</v>
      </c>
      <c r="R19" s="19">
        <f t="shared" si="27"/>
        <v>1514286</v>
      </c>
      <c r="S19" s="20">
        <f t="shared" si="28"/>
        <v>3248886</v>
      </c>
      <c r="T19" s="22">
        <f t="shared" si="80"/>
        <v>2010004</v>
      </c>
      <c r="U19" s="19">
        <f t="shared" si="82"/>
        <v>731146</v>
      </c>
      <c r="V19" s="20">
        <f t="shared" si="81"/>
        <v>2741150</v>
      </c>
      <c r="W19" s="22">
        <f t="shared" si="32"/>
        <v>0</v>
      </c>
      <c r="X19" s="19">
        <f t="shared" si="33"/>
        <v>0</v>
      </c>
      <c r="Y19" s="20">
        <f t="shared" si="60"/>
        <v>0</v>
      </c>
      <c r="Z19" s="22">
        <f t="shared" si="34"/>
        <v>0</v>
      </c>
      <c r="AA19" s="19">
        <f t="shared" si="35"/>
        <v>0</v>
      </c>
      <c r="AB19" s="20">
        <f t="shared" si="61"/>
        <v>0</v>
      </c>
      <c r="AC19" s="22">
        <f t="shared" si="36"/>
        <v>0</v>
      </c>
      <c r="AD19" s="19">
        <f t="shared" si="37"/>
        <v>0</v>
      </c>
      <c r="AE19" s="20">
        <f t="shared" si="62"/>
        <v>0</v>
      </c>
      <c r="AF19" s="22">
        <f t="shared" si="38"/>
        <v>0</v>
      </c>
      <c r="AG19" s="19">
        <f t="shared" si="39"/>
        <v>0</v>
      </c>
      <c r="AH19" s="20">
        <f t="shared" si="63"/>
        <v>0</v>
      </c>
      <c r="AI19" s="22">
        <f t="shared" si="40"/>
        <v>0</v>
      </c>
      <c r="AJ19" s="19">
        <f t="shared" si="41"/>
        <v>0</v>
      </c>
      <c r="AK19" s="20">
        <f t="shared" si="64"/>
        <v>0</v>
      </c>
      <c r="AL19" s="22">
        <f t="shared" si="42"/>
        <v>0</v>
      </c>
      <c r="AM19" s="19">
        <f t="shared" si="43"/>
        <v>0</v>
      </c>
      <c r="AN19" s="20">
        <f t="shared" si="65"/>
        <v>0</v>
      </c>
      <c r="AO19" s="22">
        <f t="shared" si="44"/>
        <v>0</v>
      </c>
      <c r="AP19" s="19">
        <f t="shared" si="45"/>
        <v>0</v>
      </c>
      <c r="AQ19" s="20">
        <f t="shared" si="66"/>
        <v>0</v>
      </c>
      <c r="AR19" s="22">
        <f t="shared" si="46"/>
        <v>0</v>
      </c>
      <c r="AS19" s="19">
        <f t="shared" si="47"/>
        <v>0</v>
      </c>
      <c r="AT19" s="20">
        <f t="shared" si="67"/>
        <v>0</v>
      </c>
      <c r="AU19" s="22">
        <f t="shared" si="48"/>
        <v>0</v>
      </c>
      <c r="AV19" s="19">
        <f t="shared" si="49"/>
        <v>0</v>
      </c>
      <c r="AW19" s="20">
        <f t="shared" si="68"/>
        <v>0</v>
      </c>
      <c r="AX19" s="22">
        <f t="shared" si="50"/>
        <v>0</v>
      </c>
      <c r="AY19" s="19">
        <f t="shared" si="51"/>
        <v>0</v>
      </c>
      <c r="AZ19" s="20">
        <f t="shared" si="69"/>
        <v>0</v>
      </c>
      <c r="BA19" s="22">
        <f t="shared" si="52"/>
        <v>0</v>
      </c>
      <c r="BB19" s="19">
        <f t="shared" si="53"/>
        <v>0</v>
      </c>
      <c r="BC19" s="20">
        <f t="shared" si="70"/>
        <v>0</v>
      </c>
      <c r="BD19" s="22">
        <f t="shared" si="54"/>
        <v>0</v>
      </c>
      <c r="BE19" s="19">
        <f t="shared" si="55"/>
        <v>0</v>
      </c>
      <c r="BF19" s="20">
        <f t="shared" si="71"/>
        <v>0</v>
      </c>
      <c r="BG19" s="22">
        <f t="shared" si="56"/>
        <v>0</v>
      </c>
      <c r="BH19" s="19">
        <f t="shared" si="57"/>
        <v>0</v>
      </c>
      <c r="BI19" s="20">
        <f t="shared" si="72"/>
        <v>0</v>
      </c>
      <c r="BJ19" s="22">
        <f t="shared" si="58"/>
        <v>0</v>
      </c>
      <c r="BK19" s="19">
        <f t="shared" si="59"/>
        <v>0</v>
      </c>
      <c r="BL19" s="20">
        <f t="shared" si="73"/>
        <v>0</v>
      </c>
    </row>
    <row r="20" spans="1:64" s="14" customFormat="1" x14ac:dyDescent="0.25">
      <c r="A20" s="16" t="s">
        <v>14</v>
      </c>
      <c r="B20" s="18">
        <f>SUM(B8:B19)</f>
        <v>15442010</v>
      </c>
      <c r="C20" s="18">
        <f t="shared" ref="C20:D20" si="83">SUM(C8:C19)</f>
        <v>5086713</v>
      </c>
      <c r="D20" s="18">
        <f t="shared" si="83"/>
        <v>20528723</v>
      </c>
      <c r="E20" s="18">
        <f t="shared" ref="E20:K20" si="84">SUM(E8:E19)</f>
        <v>18444610</v>
      </c>
      <c r="F20" s="18">
        <f t="shared" ref="F20" si="85">SUM(F8:F19)</f>
        <v>5993326</v>
      </c>
      <c r="G20" s="18">
        <f t="shared" ref="G20" si="86">SUM(G8:G19)</f>
        <v>24437936</v>
      </c>
      <c r="H20" s="18">
        <f t="shared" si="84"/>
        <v>17172485</v>
      </c>
      <c r="I20" s="18">
        <f>SUM(I8:I19)</f>
        <v>6474790</v>
      </c>
      <c r="J20" s="18">
        <f t="shared" ref="J20" si="87">SUM(J8:J19)</f>
        <v>23647275</v>
      </c>
      <c r="K20" s="18">
        <f t="shared" si="84"/>
        <v>27705253</v>
      </c>
      <c r="L20" s="18">
        <f>SUM(L8:L19)</f>
        <v>5820418</v>
      </c>
      <c r="M20" s="18">
        <f t="shared" ref="M20" si="88">SUM(M8:M19)</f>
        <v>33525671</v>
      </c>
      <c r="N20" s="18">
        <f t="shared" ref="N20" si="89">SUM(N8:N19)</f>
        <v>12087204</v>
      </c>
      <c r="O20" s="18">
        <f t="shared" ref="O20" si="90">SUM(O8:O19)</f>
        <v>10730182</v>
      </c>
      <c r="P20" s="18">
        <f t="shared" ref="P20" si="91">SUM(P8:P19)</f>
        <v>22817386</v>
      </c>
      <c r="Q20" s="18">
        <f t="shared" ref="Q20" si="92">SUM(Q8:Q19)</f>
        <v>21701796</v>
      </c>
      <c r="R20" s="18">
        <f t="shared" ref="R20" si="93">SUM(R8:R19)</f>
        <v>8831263</v>
      </c>
      <c r="S20" s="18">
        <f t="shared" ref="S20" si="94">SUM(S8:S19)</f>
        <v>30533059</v>
      </c>
      <c r="T20" s="18">
        <f t="shared" ref="T20" si="95">SUM(T8:T19)</f>
        <v>25996270</v>
      </c>
      <c r="U20" s="18">
        <f t="shared" ref="U20" si="96">SUM(U8:U19)</f>
        <v>8111114</v>
      </c>
      <c r="V20" s="18">
        <f t="shared" ref="V20" si="97">SUM(V8:V19)</f>
        <v>34107384</v>
      </c>
      <c r="W20" s="18">
        <f t="shared" ref="W20" si="98">SUM(W8:W19)</f>
        <v>19192698</v>
      </c>
      <c r="X20" s="18">
        <f t="shared" ref="X20" si="99">SUM(X8:X19)</f>
        <v>4919321</v>
      </c>
      <c r="Y20" s="18">
        <f t="shared" ref="Y20" si="100">SUM(Y8:Y19)</f>
        <v>24112019</v>
      </c>
      <c r="Z20" s="18">
        <f t="shared" ref="Z20" si="101">SUM(Z8:Z19)</f>
        <v>0</v>
      </c>
      <c r="AA20" s="18">
        <f t="shared" ref="AA20" si="102">SUM(AA8:AA19)</f>
        <v>0</v>
      </c>
      <c r="AB20" s="18">
        <f t="shared" ref="AB20" si="103">SUM(AB8:AB19)</f>
        <v>0</v>
      </c>
      <c r="AC20" s="18">
        <f t="shared" ref="AC20" si="104">SUM(AC8:AC19)</f>
        <v>0</v>
      </c>
      <c r="AD20" s="18">
        <f t="shared" ref="AD20" si="105">SUM(AD8:AD19)</f>
        <v>0</v>
      </c>
      <c r="AE20" s="18">
        <f t="shared" ref="AE20" si="106">SUM(AE8:AE19)</f>
        <v>0</v>
      </c>
      <c r="AF20" s="18">
        <f t="shared" ref="AF20" si="107">SUM(AF8:AF19)</f>
        <v>0</v>
      </c>
      <c r="AG20" s="18">
        <f t="shared" ref="AG20" si="108">SUM(AG8:AG19)</f>
        <v>0</v>
      </c>
      <c r="AH20" s="18">
        <f t="shared" ref="AH20" si="109">SUM(AH8:AH19)</f>
        <v>0</v>
      </c>
      <c r="AI20" s="18">
        <f t="shared" ref="AI20" si="110">SUM(AI8:AI19)</f>
        <v>0</v>
      </c>
      <c r="AJ20" s="18">
        <f t="shared" ref="AJ20" si="111">SUM(AJ8:AJ19)</f>
        <v>0</v>
      </c>
      <c r="AK20" s="18">
        <f t="shared" ref="AK20" si="112">SUM(AK8:AK19)</f>
        <v>0</v>
      </c>
      <c r="AL20" s="18">
        <f t="shared" ref="AL20" si="113">SUM(AL8:AL19)</f>
        <v>0</v>
      </c>
      <c r="AM20" s="18">
        <f t="shared" ref="AM20" si="114">SUM(AM8:AM19)</f>
        <v>0</v>
      </c>
      <c r="AN20" s="18">
        <f t="shared" ref="AN20" si="115">SUM(AN8:AN19)</f>
        <v>0</v>
      </c>
      <c r="AO20" s="18">
        <f t="shared" ref="AO20" si="116">SUM(AO8:AO19)</f>
        <v>0</v>
      </c>
      <c r="AP20" s="18">
        <f t="shared" ref="AP20" si="117">SUM(AP8:AP19)</f>
        <v>0</v>
      </c>
      <c r="AQ20" s="18">
        <f t="shared" ref="AQ20" si="118">SUM(AQ8:AQ19)</f>
        <v>0</v>
      </c>
      <c r="AR20" s="18">
        <f t="shared" ref="AR20" si="119">SUM(AR8:AR19)</f>
        <v>0</v>
      </c>
      <c r="AS20" s="18">
        <f t="shared" ref="AS20" si="120">SUM(AS8:AS19)</f>
        <v>0</v>
      </c>
      <c r="AT20" s="18">
        <f t="shared" ref="AT20" si="121">SUM(AT8:AT19)</f>
        <v>0</v>
      </c>
      <c r="AU20" s="18">
        <f t="shared" ref="AU20" si="122">SUM(AU8:AU19)</f>
        <v>0</v>
      </c>
      <c r="AV20" s="18">
        <f t="shared" ref="AV20" si="123">SUM(AV8:AV19)</f>
        <v>0</v>
      </c>
      <c r="AW20" s="18">
        <f t="shared" ref="AW20" si="124">SUM(AW8:AW19)</f>
        <v>0</v>
      </c>
      <c r="AX20" s="18">
        <f t="shared" ref="AX20" si="125">SUM(AX8:AX19)</f>
        <v>0</v>
      </c>
      <c r="AY20" s="18">
        <f t="shared" ref="AY20" si="126">SUM(AY8:AY19)</f>
        <v>0</v>
      </c>
      <c r="AZ20" s="18">
        <f t="shared" ref="AZ20" si="127">SUM(AZ8:AZ19)</f>
        <v>0</v>
      </c>
      <c r="BA20" s="18">
        <f t="shared" ref="BA20" si="128">SUM(BA8:BA19)</f>
        <v>0</v>
      </c>
      <c r="BB20" s="18">
        <f t="shared" ref="BB20" si="129">SUM(BB8:BB19)</f>
        <v>0</v>
      </c>
      <c r="BC20" s="18">
        <f t="shared" ref="BC20" si="130">SUM(BC8:BC19)</f>
        <v>0</v>
      </c>
      <c r="BD20" s="18">
        <f t="shared" ref="BD20" si="131">SUM(BD8:BD19)</f>
        <v>0</v>
      </c>
      <c r="BE20" s="18">
        <f t="shared" ref="BE20" si="132">SUM(BE8:BE19)</f>
        <v>0</v>
      </c>
      <c r="BF20" s="18">
        <f t="shared" ref="BF20" si="133">SUM(BF8:BF19)</f>
        <v>0</v>
      </c>
      <c r="BG20" s="18">
        <f t="shared" ref="BG20" si="134">SUM(BG8:BG19)</f>
        <v>0</v>
      </c>
      <c r="BH20" s="18">
        <f t="shared" ref="BH20" si="135">SUM(BH8:BH19)</f>
        <v>0</v>
      </c>
      <c r="BI20" s="18">
        <f t="shared" ref="BI20" si="136">SUM(BI8:BI19)</f>
        <v>0</v>
      </c>
      <c r="BJ20" s="18">
        <f t="shared" ref="BJ20" si="137">SUM(BJ8:BJ19)</f>
        <v>0</v>
      </c>
      <c r="BK20" s="18">
        <f t="shared" ref="BK20" si="138">SUM(BK8:BK19)</f>
        <v>0</v>
      </c>
      <c r="BL20" s="18">
        <f t="shared" ref="BL20" si="139">SUM(BL8:BL19)</f>
        <v>0</v>
      </c>
    </row>
    <row r="23" spans="1:64" x14ac:dyDescent="0.25">
      <c r="R23" s="21"/>
    </row>
    <row r="24" spans="1:64" x14ac:dyDescent="0.25">
      <c r="R24" s="21"/>
      <c r="T24" s="24"/>
      <c r="U24" s="9"/>
    </row>
    <row r="25" spans="1:64" x14ac:dyDescent="0.25">
      <c r="U25" s="9"/>
    </row>
    <row r="26" spans="1:64" x14ac:dyDescent="0.25">
      <c r="U26" s="9"/>
    </row>
    <row r="27" spans="1:64" x14ac:dyDescent="0.25">
      <c r="U27" s="9"/>
    </row>
    <row r="28" spans="1:64" x14ac:dyDescent="0.25">
      <c r="U28" s="9"/>
    </row>
    <row r="29" spans="1:64" x14ac:dyDescent="0.25">
      <c r="U29" s="9"/>
    </row>
    <row r="30" spans="1:64" x14ac:dyDescent="0.25">
      <c r="U30" s="9"/>
    </row>
    <row r="31" spans="1:64" x14ac:dyDescent="0.25">
      <c r="U31" s="9"/>
    </row>
  </sheetData>
  <mergeCells count="22">
    <mergeCell ref="AF6:AH6"/>
    <mergeCell ref="B6:D6"/>
    <mergeCell ref="E6:G6"/>
    <mergeCell ref="H6:J6"/>
    <mergeCell ref="K6:M6"/>
    <mergeCell ref="N6:P6"/>
    <mergeCell ref="BA6:BC6"/>
    <mergeCell ref="BD6:BF6"/>
    <mergeCell ref="BG6:BI6"/>
    <mergeCell ref="BJ6:BL6"/>
    <mergeCell ref="B4:I4"/>
    <mergeCell ref="AI6:AK6"/>
    <mergeCell ref="AL6:AN6"/>
    <mergeCell ref="AO6:AQ6"/>
    <mergeCell ref="AR6:AT6"/>
    <mergeCell ref="AU6:AW6"/>
    <mergeCell ref="AX6:AZ6"/>
    <mergeCell ref="Q6:S6"/>
    <mergeCell ref="T6:V6"/>
    <mergeCell ref="W6:Y6"/>
    <mergeCell ref="Z6:AB6"/>
    <mergeCell ref="AC6:AE6"/>
  </mergeCells>
  <pageMargins left="0.7" right="0.7" top="0.75" bottom="0.75" header="0.3" footer="0.3"/>
  <pageSetup orientation="portrait" r:id="rId1"/>
  <ignoredErrors>
    <ignoredError sqref="B20 E20 H20 K2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44271-AC12-461A-AFCA-8D2609433F7C}">
  <dimension ref="A2:H41"/>
  <sheetViews>
    <sheetView workbookViewId="0">
      <selection activeCell="A7" sqref="A7:G7"/>
    </sheetView>
  </sheetViews>
  <sheetFormatPr defaultRowHeight="15" x14ac:dyDescent="0.25"/>
  <cols>
    <col min="1" max="1" width="10" customWidth="1"/>
    <col min="2" max="2" width="11.28515625" customWidth="1"/>
    <col min="3" max="3" width="10.140625" customWidth="1"/>
    <col min="4" max="4" width="10.5703125" customWidth="1"/>
    <col min="5" max="5" width="10.7109375" customWidth="1"/>
    <col min="6" max="6" width="11.5703125" customWidth="1"/>
    <col min="7" max="7" width="14" customWidth="1"/>
    <col min="8" max="8" width="9.7109375" bestFit="1" customWidth="1"/>
    <col min="9" max="9" width="14.42578125" customWidth="1"/>
  </cols>
  <sheetData>
    <row r="2" spans="1:8" ht="23.25" x14ac:dyDescent="0.35">
      <c r="C2" s="106" t="s">
        <v>0</v>
      </c>
      <c r="G2" t="s">
        <v>1</v>
      </c>
      <c r="H2" s="142" t="s">
        <v>96</v>
      </c>
    </row>
    <row r="3" spans="1:8" x14ac:dyDescent="0.25">
      <c r="C3" t="s">
        <v>104</v>
      </c>
      <c r="G3" t="s">
        <v>92</v>
      </c>
      <c r="H3" s="142">
        <v>2018</v>
      </c>
    </row>
    <row r="4" spans="1:8" x14ac:dyDescent="0.25">
      <c r="C4" t="s">
        <v>105</v>
      </c>
    </row>
    <row r="5" spans="1:8" x14ac:dyDescent="0.25">
      <c r="C5" t="s">
        <v>91</v>
      </c>
    </row>
    <row r="6" spans="1:8" x14ac:dyDescent="0.25">
      <c r="A6" s="141"/>
      <c r="B6" s="141"/>
      <c r="C6" s="141"/>
      <c r="D6" s="141"/>
      <c r="E6" s="141"/>
      <c r="F6" s="141"/>
      <c r="G6" s="141"/>
    </row>
    <row r="7" spans="1:8" ht="29.25" customHeight="1" x14ac:dyDescent="0.25">
      <c r="A7" s="176"/>
      <c r="B7" s="176"/>
      <c r="C7" s="176"/>
      <c r="D7" s="176"/>
      <c r="E7" s="176"/>
      <c r="F7" s="176"/>
      <c r="G7" s="176"/>
    </row>
    <row r="9" spans="1:8" x14ac:dyDescent="0.25">
      <c r="A9" s="143" t="s">
        <v>17</v>
      </c>
      <c r="B9" s="143" t="s">
        <v>18</v>
      </c>
      <c r="C9" s="143" t="s">
        <v>19</v>
      </c>
      <c r="D9" s="143" t="s">
        <v>20</v>
      </c>
      <c r="E9" s="143" t="s">
        <v>21</v>
      </c>
      <c r="F9" s="143" t="s">
        <v>22</v>
      </c>
      <c r="G9" s="143" t="s">
        <v>14</v>
      </c>
    </row>
    <row r="10" spans="1:8" x14ac:dyDescent="0.25">
      <c r="A10" s="142" t="e">
        <f>DAY(#REF!)</f>
        <v>#REF!</v>
      </c>
      <c r="B10" s="145" t="s">
        <v>97</v>
      </c>
      <c r="C10" s="70"/>
      <c r="D10" s="70"/>
      <c r="E10" s="70"/>
      <c r="F10" s="70"/>
      <c r="G10" s="70"/>
    </row>
    <row r="11" spans="1:8" x14ac:dyDescent="0.25">
      <c r="A11" s="142" t="e">
        <f>DAY(#REF!)</f>
        <v>#REF!</v>
      </c>
      <c r="B11" s="145" t="s">
        <v>98</v>
      </c>
      <c r="C11" s="70"/>
      <c r="D11" s="70"/>
      <c r="E11" s="70"/>
      <c r="F11" s="70"/>
      <c r="G11" s="70"/>
    </row>
    <row r="12" spans="1:8" x14ac:dyDescent="0.25">
      <c r="A12" s="142" t="e">
        <f>DAY(#REF!)</f>
        <v>#REF!</v>
      </c>
      <c r="B12" s="145" t="s">
        <v>99</v>
      </c>
      <c r="C12" s="70"/>
      <c r="D12" s="70"/>
      <c r="E12" s="70"/>
      <c r="F12" s="70"/>
      <c r="G12" s="70"/>
    </row>
    <row r="13" spans="1:8" x14ac:dyDescent="0.25">
      <c r="A13" s="142" t="e">
        <f>DAY(#REF!)</f>
        <v>#REF!</v>
      </c>
      <c r="B13" s="145" t="s">
        <v>100</v>
      </c>
      <c r="C13" s="70"/>
      <c r="D13" s="70"/>
      <c r="E13" s="70"/>
      <c r="F13" s="70"/>
      <c r="G13" s="70"/>
    </row>
    <row r="14" spans="1:8" x14ac:dyDescent="0.25">
      <c r="A14" s="142" t="e">
        <f>DAY(#REF!)</f>
        <v>#REF!</v>
      </c>
      <c r="B14" s="145" t="s">
        <v>101</v>
      </c>
      <c r="C14" s="70"/>
      <c r="D14" s="70"/>
      <c r="E14" s="70"/>
      <c r="F14" s="70"/>
      <c r="G14" s="70"/>
    </row>
    <row r="15" spans="1:8" x14ac:dyDescent="0.25">
      <c r="A15" s="142" t="e">
        <f>DAY(#REF!)</f>
        <v>#REF!</v>
      </c>
      <c r="B15" s="145" t="s">
        <v>102</v>
      </c>
      <c r="C15" s="70"/>
      <c r="D15" s="70"/>
      <c r="E15" s="70"/>
      <c r="F15" s="70"/>
      <c r="G15" s="70"/>
    </row>
    <row r="16" spans="1:8" x14ac:dyDescent="0.25">
      <c r="A16" s="142" t="e">
        <f>DAY(#REF!)</f>
        <v>#REF!</v>
      </c>
      <c r="B16" s="145" t="s">
        <v>103</v>
      </c>
      <c r="C16" s="70"/>
      <c r="D16" s="70"/>
      <c r="E16" s="70"/>
      <c r="F16" s="70"/>
      <c r="G16" s="70"/>
    </row>
    <row r="17" spans="1:7" x14ac:dyDescent="0.25">
      <c r="A17" s="142" t="e">
        <f>DAY(#REF!)</f>
        <v>#REF!</v>
      </c>
      <c r="B17" s="145" t="s">
        <v>97</v>
      </c>
      <c r="C17" s="70"/>
      <c r="D17" s="70"/>
      <c r="E17" s="70"/>
      <c r="F17" s="70"/>
      <c r="G17" s="70"/>
    </row>
    <row r="18" spans="1:7" x14ac:dyDescent="0.25">
      <c r="A18" s="142" t="e">
        <f>DAY(#REF!)</f>
        <v>#REF!</v>
      </c>
      <c r="B18" s="145" t="s">
        <v>98</v>
      </c>
      <c r="C18" s="70"/>
      <c r="D18" s="70"/>
      <c r="E18" s="70"/>
      <c r="F18" s="70"/>
      <c r="G18" s="70"/>
    </row>
    <row r="19" spans="1:7" x14ac:dyDescent="0.25">
      <c r="A19" s="142" t="e">
        <f>DAY(#REF!)</f>
        <v>#REF!</v>
      </c>
      <c r="B19" s="145" t="s">
        <v>99</v>
      </c>
      <c r="C19" s="70"/>
      <c r="D19" s="70"/>
      <c r="E19" s="70"/>
      <c r="F19" s="70"/>
      <c r="G19" s="70"/>
    </row>
    <row r="20" spans="1:7" x14ac:dyDescent="0.25">
      <c r="A20" s="142" t="e">
        <f>DAY(#REF!)</f>
        <v>#REF!</v>
      </c>
      <c r="B20" s="145" t="s">
        <v>100</v>
      </c>
      <c r="C20" s="70"/>
      <c r="D20" s="70"/>
      <c r="E20" s="70"/>
      <c r="F20" s="70"/>
      <c r="G20" s="70"/>
    </row>
    <row r="21" spans="1:7" x14ac:dyDescent="0.25">
      <c r="A21" s="142" t="e">
        <f>DAY(#REF!)</f>
        <v>#REF!</v>
      </c>
      <c r="B21" s="145" t="s">
        <v>101</v>
      </c>
      <c r="C21" s="70"/>
      <c r="D21" s="70"/>
      <c r="E21" s="70"/>
      <c r="F21" s="70"/>
      <c r="G21" s="70"/>
    </row>
    <row r="22" spans="1:7" x14ac:dyDescent="0.25">
      <c r="A22" s="142" t="e">
        <f>DAY(#REF!)</f>
        <v>#REF!</v>
      </c>
      <c r="B22" s="145" t="s">
        <v>102</v>
      </c>
      <c r="C22" s="70"/>
      <c r="D22" s="70"/>
      <c r="E22" s="70"/>
      <c r="F22" s="70"/>
      <c r="G22" s="70"/>
    </row>
    <row r="23" spans="1:7" x14ac:dyDescent="0.25">
      <c r="A23" s="142" t="e">
        <f>DAY(#REF!)</f>
        <v>#REF!</v>
      </c>
      <c r="B23" s="145" t="s">
        <v>103</v>
      </c>
      <c r="C23" s="70"/>
      <c r="D23" s="70"/>
      <c r="E23" s="70"/>
      <c r="F23" s="70"/>
      <c r="G23" s="70"/>
    </row>
    <row r="24" spans="1:7" x14ac:dyDescent="0.25">
      <c r="A24" s="142" t="e">
        <f>DAY(#REF!)</f>
        <v>#REF!</v>
      </c>
      <c r="B24" s="145" t="s">
        <v>97</v>
      </c>
      <c r="C24" s="70"/>
      <c r="D24" s="70"/>
      <c r="E24" s="70"/>
      <c r="F24" s="70"/>
      <c r="G24" s="70"/>
    </row>
    <row r="25" spans="1:7" x14ac:dyDescent="0.25">
      <c r="A25" s="142" t="e">
        <f>DAY(#REF!)</f>
        <v>#REF!</v>
      </c>
      <c r="B25" s="145" t="s">
        <v>98</v>
      </c>
      <c r="C25" s="70"/>
      <c r="D25" s="70"/>
      <c r="E25" s="70"/>
      <c r="F25" s="70"/>
      <c r="G25" s="70"/>
    </row>
    <row r="26" spans="1:7" x14ac:dyDescent="0.25">
      <c r="A26" s="142" t="e">
        <f>DAY(#REF!)</f>
        <v>#REF!</v>
      </c>
      <c r="B26" s="145" t="s">
        <v>99</v>
      </c>
      <c r="C26" s="70"/>
      <c r="D26" s="70"/>
      <c r="E26" s="70"/>
      <c r="F26" s="70"/>
      <c r="G26" s="70"/>
    </row>
    <row r="27" spans="1:7" x14ac:dyDescent="0.25">
      <c r="A27" s="142" t="e">
        <f>DAY(#REF!)</f>
        <v>#REF!</v>
      </c>
      <c r="B27" s="145" t="s">
        <v>100</v>
      </c>
      <c r="C27" s="70"/>
      <c r="D27" s="70"/>
      <c r="E27" s="70"/>
      <c r="F27" s="70"/>
      <c r="G27" s="70"/>
    </row>
    <row r="28" spans="1:7" x14ac:dyDescent="0.25">
      <c r="A28" s="142" t="e">
        <f>DAY(#REF!)</f>
        <v>#REF!</v>
      </c>
      <c r="B28" s="145" t="s">
        <v>101</v>
      </c>
      <c r="C28" s="70"/>
      <c r="D28" s="70"/>
      <c r="E28" s="70"/>
      <c r="F28" s="70"/>
      <c r="G28" s="70"/>
    </row>
    <row r="29" spans="1:7" x14ac:dyDescent="0.25">
      <c r="A29" s="142" t="e">
        <f>DAY(#REF!)</f>
        <v>#REF!</v>
      </c>
      <c r="B29" s="145" t="s">
        <v>102</v>
      </c>
      <c r="C29" s="70"/>
      <c r="D29" s="70"/>
      <c r="E29" s="70"/>
      <c r="F29" s="70"/>
      <c r="G29" s="70"/>
    </row>
    <row r="30" spans="1:7" x14ac:dyDescent="0.25">
      <c r="A30" s="142" t="e">
        <f>DAY(#REF!)</f>
        <v>#REF!</v>
      </c>
      <c r="B30" s="145" t="s">
        <v>103</v>
      </c>
      <c r="C30" s="70"/>
      <c r="D30" s="70"/>
      <c r="E30" s="70"/>
      <c r="F30" s="70"/>
      <c r="G30" s="70"/>
    </row>
    <row r="31" spans="1:7" x14ac:dyDescent="0.25">
      <c r="A31" s="142" t="e">
        <f>DAY(#REF!)</f>
        <v>#REF!</v>
      </c>
      <c r="B31" s="145" t="s">
        <v>97</v>
      </c>
      <c r="C31" s="70"/>
      <c r="D31" s="70"/>
      <c r="E31" s="70"/>
      <c r="F31" s="70"/>
      <c r="G31" s="70"/>
    </row>
    <row r="32" spans="1:7" x14ac:dyDescent="0.25">
      <c r="A32" s="142" t="e">
        <f>DAY(#REF!)</f>
        <v>#REF!</v>
      </c>
      <c r="B32" s="145" t="s">
        <v>98</v>
      </c>
      <c r="C32" s="70"/>
      <c r="D32" s="70"/>
      <c r="E32" s="70"/>
      <c r="F32" s="70"/>
      <c r="G32" s="70"/>
    </row>
    <row r="33" spans="1:8" x14ac:dyDescent="0.25">
      <c r="A33" s="142" t="e">
        <f>DAY(#REF!)</f>
        <v>#REF!</v>
      </c>
      <c r="B33" s="145" t="s">
        <v>99</v>
      </c>
      <c r="C33" s="70"/>
      <c r="D33" s="70"/>
      <c r="E33" s="70"/>
      <c r="F33" s="70"/>
      <c r="G33" s="70"/>
    </row>
    <row r="34" spans="1:8" x14ac:dyDescent="0.25">
      <c r="A34" s="142" t="e">
        <f>DAY(#REF!)</f>
        <v>#REF!</v>
      </c>
      <c r="B34" s="145" t="s">
        <v>100</v>
      </c>
      <c r="C34" s="70"/>
      <c r="D34" s="70"/>
      <c r="E34" s="70"/>
      <c r="F34" s="70"/>
      <c r="G34" s="70"/>
    </row>
    <row r="35" spans="1:8" x14ac:dyDescent="0.25">
      <c r="A35" s="142" t="e">
        <f>DAY(#REF!)</f>
        <v>#REF!</v>
      </c>
      <c r="B35" s="145" t="s">
        <v>101</v>
      </c>
      <c r="C35" s="70"/>
      <c r="D35" s="70"/>
      <c r="E35" s="70"/>
      <c r="F35" s="70"/>
      <c r="G35" s="70"/>
    </row>
    <row r="36" spans="1:8" x14ac:dyDescent="0.25">
      <c r="A36" s="142" t="e">
        <f>DAY(#REF!)</f>
        <v>#REF!</v>
      </c>
      <c r="B36" s="145" t="s">
        <v>102</v>
      </c>
      <c r="C36" s="70"/>
      <c r="D36" s="70"/>
      <c r="E36" s="70"/>
      <c r="F36" s="70"/>
      <c r="G36" s="70"/>
    </row>
    <row r="37" spans="1:8" x14ac:dyDescent="0.25">
      <c r="A37" s="142" t="e">
        <f>DAY(#REF!)</f>
        <v>#REF!</v>
      </c>
      <c r="B37" s="145" t="s">
        <v>103</v>
      </c>
      <c r="C37" s="70"/>
      <c r="D37" s="70"/>
      <c r="E37" s="70"/>
      <c r="F37" s="70"/>
      <c r="G37" s="70"/>
    </row>
    <row r="38" spans="1:8" x14ac:dyDescent="0.25">
      <c r="A38" s="142" t="e">
        <f>IF(#REF!&lt;&gt;"",DAY(#REF!),"")</f>
        <v>#REF!</v>
      </c>
      <c r="B38" s="145" t="s">
        <v>97</v>
      </c>
      <c r="C38" s="70"/>
      <c r="D38" s="70"/>
      <c r="E38" s="70"/>
      <c r="F38" s="70"/>
      <c r="G38" s="70"/>
      <c r="H38" s="144"/>
    </row>
    <row r="39" spans="1:8" x14ac:dyDescent="0.25">
      <c r="A39" s="142" t="e">
        <f>IF(#REF!&lt;&gt;"",DAY(#REF!),"")</f>
        <v>#REF!</v>
      </c>
      <c r="B39" s="145" t="s">
        <v>98</v>
      </c>
      <c r="C39" s="70"/>
      <c r="D39" s="70"/>
      <c r="E39" s="70"/>
      <c r="F39" s="70"/>
      <c r="G39" s="70"/>
    </row>
    <row r="40" spans="1:8" x14ac:dyDescent="0.25">
      <c r="A40" s="142" t="e">
        <f>IF(#REF!&lt;&gt;"",DAY(#REF!),"")</f>
        <v>#REF!</v>
      </c>
      <c r="B40" s="145" t="e">
        <f>IF(#REF! &lt;&gt; "", WEEKDAY(#REF!), "")</f>
        <v>#REF!</v>
      </c>
      <c r="C40" s="70" t="e">
        <f>IF(#REF!&lt;&gt;"", VLOOKUP(#REF!, consumption_data!A:H, 4, FALSE), "")</f>
        <v>#REF!</v>
      </c>
      <c r="D40" s="70" t="e">
        <f>IF(#REF!&lt;&gt;"", VLOOKUP(#REF!, consumption_data!A:H, 5, FALSE), "")</f>
        <v>#REF!</v>
      </c>
      <c r="E40" s="70" t="e">
        <f>IF(#REF!&lt;&gt;"", VLOOKUP(#REF!, consumption_data!A:H, 6, FALSE), "")</f>
        <v>#REF!</v>
      </c>
      <c r="F40" s="70" t="e">
        <f>IF(#REF!&lt;&gt;"", D40+E40, "")</f>
        <v>#REF!</v>
      </c>
      <c r="G40" s="70" t="e">
        <f>IF(#REF!&lt;&gt;"", C40+F40, "")</f>
        <v>#REF!</v>
      </c>
    </row>
    <row r="41" spans="1:8" x14ac:dyDescent="0.25">
      <c r="A41" s="146"/>
      <c r="B41" s="146"/>
      <c r="C41" s="147" t="e">
        <f>SUM(C10:C40)</f>
        <v>#REF!</v>
      </c>
      <c r="D41" s="147" t="e">
        <f t="shared" ref="D41:G41" si="0">SUM(D10:D40)</f>
        <v>#REF!</v>
      </c>
      <c r="E41" s="147" t="e">
        <f t="shared" si="0"/>
        <v>#REF!</v>
      </c>
      <c r="F41" s="147" t="e">
        <f t="shared" si="0"/>
        <v>#REF!</v>
      </c>
      <c r="G41" s="147" t="e">
        <f t="shared" si="0"/>
        <v>#REF!</v>
      </c>
    </row>
  </sheetData>
  <mergeCells count="1">
    <mergeCell ref="A7:G7"/>
  </mergeCells>
  <dataValidations count="2">
    <dataValidation type="list" allowBlank="1" showInputMessage="1" showErrorMessage="1" sqref="H2" xr:uid="{226471A0-5716-4A8E-9CC1-DFA07DA4C35C}">
      <formula1>"January,February,March,April,May,June,July,August,September,October,November,December"</formula1>
    </dataValidation>
    <dataValidation type="list" allowBlank="1" showInputMessage="1" showErrorMessage="1" sqref="H3" xr:uid="{95C28D71-2550-4768-80B6-DCD81298AD7E}">
      <formula1>"2011,2012,2013,2014,2015,2016,2017,2018,2019,2020,2021,2022,2023,2024,2025,2026,2027,2028,2029,2030"</formula1>
    </dataValidation>
  </dataValidations>
  <pageMargins left="0.7" right="0.7" top="0.75" bottom="0.75" header="0.3" footer="0.3"/>
  <pageSetup orientation="portrait" r:id="rId1"/>
  <ignoredErrors>
    <ignoredError sqref="A3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FF9C9-FDCF-44A6-8C09-559EA12357D6}">
  <dimension ref="A1:AG2924"/>
  <sheetViews>
    <sheetView workbookViewId="0">
      <pane xSplit="9" ySplit="2" topLeftCell="J2864" activePane="bottomRight" state="frozenSplit"/>
      <selection sqref="A1:XFD2"/>
      <selection pane="topRight" activeCell="J1" sqref="J1"/>
      <selection pane="bottomLeft" activeCell="A15" sqref="A15"/>
      <selection pane="bottomRight" activeCell="I2871" sqref="I2871"/>
    </sheetView>
  </sheetViews>
  <sheetFormatPr defaultRowHeight="15" customHeight="1" x14ac:dyDescent="0.25"/>
  <cols>
    <col min="1" max="1" width="15" customWidth="1"/>
    <col min="2" max="2" width="9.28515625" bestFit="1" customWidth="1"/>
    <col min="3" max="3" width="14.140625" customWidth="1"/>
    <col min="4" max="5" width="9.28515625" style="31" bestFit="1" customWidth="1"/>
    <col min="6" max="6" width="9.28515625" style="32" bestFit="1" customWidth="1"/>
    <col min="7" max="7" width="9.28515625" bestFit="1" customWidth="1"/>
    <col min="8" max="8" width="9.42578125" bestFit="1" customWidth="1"/>
    <col min="9" max="9" width="71.7109375" customWidth="1"/>
    <col min="10" max="33" width="9.140625" style="1"/>
  </cols>
  <sheetData>
    <row r="1" spans="1:9" ht="15" customHeight="1" x14ac:dyDescent="0.25">
      <c r="A1" s="85"/>
      <c r="B1" s="82"/>
      <c r="C1" s="83"/>
      <c r="D1" s="28"/>
      <c r="E1" s="177" t="s">
        <v>28</v>
      </c>
      <c r="F1" s="177"/>
      <c r="G1" s="177"/>
      <c r="H1" s="86"/>
      <c r="I1" s="84"/>
    </row>
    <row r="2" spans="1:9" ht="15" customHeight="1" x14ac:dyDescent="0.25">
      <c r="A2" s="5" t="s">
        <v>16</v>
      </c>
      <c r="B2" s="4" t="s">
        <v>17</v>
      </c>
      <c r="C2" s="4" t="s">
        <v>18</v>
      </c>
      <c r="D2" s="29" t="s">
        <v>19</v>
      </c>
      <c r="E2" s="29" t="s">
        <v>20</v>
      </c>
      <c r="F2" s="80" t="s">
        <v>21</v>
      </c>
      <c r="G2" s="80" t="s">
        <v>22</v>
      </c>
      <c r="H2" s="80" t="s">
        <v>14</v>
      </c>
      <c r="I2" s="7" t="s">
        <v>23</v>
      </c>
    </row>
    <row r="3" spans="1:9" ht="15" customHeight="1" x14ac:dyDescent="0.25">
      <c r="A3" s="81">
        <v>40544</v>
      </c>
      <c r="B3" s="82">
        <f>DAY(A3)</f>
        <v>1</v>
      </c>
      <c r="C3" s="83">
        <f>WEEKDAY(A3)</f>
        <v>7</v>
      </c>
      <c r="D3" s="90">
        <v>66232</v>
      </c>
      <c r="E3" s="30">
        <v>13595</v>
      </c>
      <c r="F3" s="90">
        <v>5847</v>
      </c>
      <c r="G3" s="86">
        <f>SUM(E3+F3)</f>
        <v>19442</v>
      </c>
      <c r="H3" s="86">
        <f>G3+D3</f>
        <v>85674</v>
      </c>
      <c r="I3" s="87"/>
    </row>
    <row r="4" spans="1:9" ht="15" customHeight="1" x14ac:dyDescent="0.25">
      <c r="A4" s="81">
        <f>A3+1</f>
        <v>40545</v>
      </c>
      <c r="B4" s="82">
        <f t="shared" ref="B4:B67" si="0">DAY(A4)</f>
        <v>2</v>
      </c>
      <c r="C4" s="83">
        <f t="shared" ref="C4:C67" si="1">WEEKDAY(A4)</f>
        <v>1</v>
      </c>
      <c r="D4" s="90">
        <v>51143</v>
      </c>
      <c r="E4" s="30">
        <v>10892</v>
      </c>
      <c r="F4" s="90">
        <v>4677</v>
      </c>
      <c r="G4" s="86">
        <f t="shared" ref="G4:G67" si="2">SUM(E4+F4)</f>
        <v>15569</v>
      </c>
      <c r="H4" s="86">
        <f t="shared" ref="H4:H67" si="3">G4+D4</f>
        <v>66712</v>
      </c>
      <c r="I4" s="87"/>
    </row>
    <row r="5" spans="1:9" ht="15" customHeight="1" x14ac:dyDescent="0.25">
      <c r="A5" s="81">
        <f t="shared" ref="A5:A68" si="4">A4+1</f>
        <v>40546</v>
      </c>
      <c r="B5" s="82">
        <f t="shared" si="0"/>
        <v>3</v>
      </c>
      <c r="C5" s="83">
        <f t="shared" si="1"/>
        <v>2</v>
      </c>
      <c r="D5" s="90">
        <v>40444</v>
      </c>
      <c r="E5" s="30">
        <v>8661</v>
      </c>
      <c r="F5" s="90">
        <v>3716</v>
      </c>
      <c r="G5" s="86">
        <f t="shared" si="2"/>
        <v>12377</v>
      </c>
      <c r="H5" s="86">
        <f t="shared" si="3"/>
        <v>52821</v>
      </c>
      <c r="I5" s="87"/>
    </row>
    <row r="6" spans="1:9" ht="15" customHeight="1" x14ac:dyDescent="0.25">
      <c r="A6" s="81">
        <f t="shared" si="4"/>
        <v>40547</v>
      </c>
      <c r="B6" s="82">
        <f t="shared" si="0"/>
        <v>4</v>
      </c>
      <c r="C6" s="83">
        <f t="shared" si="1"/>
        <v>3</v>
      </c>
      <c r="D6" s="90">
        <v>39623</v>
      </c>
      <c r="E6" s="30">
        <v>7663</v>
      </c>
      <c r="F6" s="90">
        <v>3291</v>
      </c>
      <c r="G6" s="86">
        <f t="shared" si="2"/>
        <v>10954</v>
      </c>
      <c r="H6" s="86">
        <f t="shared" si="3"/>
        <v>50577</v>
      </c>
      <c r="I6" s="87"/>
    </row>
    <row r="7" spans="1:9" ht="15" customHeight="1" x14ac:dyDescent="0.25">
      <c r="A7" s="81">
        <f t="shared" si="4"/>
        <v>40548</v>
      </c>
      <c r="B7" s="82">
        <f t="shared" si="0"/>
        <v>5</v>
      </c>
      <c r="C7" s="83">
        <f t="shared" si="1"/>
        <v>4</v>
      </c>
      <c r="D7" s="90">
        <v>33027</v>
      </c>
      <c r="E7" s="30">
        <v>5238</v>
      </c>
      <c r="F7" s="90">
        <v>2248</v>
      </c>
      <c r="G7" s="86">
        <f t="shared" si="2"/>
        <v>7486</v>
      </c>
      <c r="H7" s="86">
        <f t="shared" si="3"/>
        <v>40513</v>
      </c>
      <c r="I7" s="87"/>
    </row>
    <row r="8" spans="1:9" ht="15" customHeight="1" x14ac:dyDescent="0.25">
      <c r="A8" s="81">
        <f t="shared" si="4"/>
        <v>40549</v>
      </c>
      <c r="B8" s="82">
        <f t="shared" si="0"/>
        <v>6</v>
      </c>
      <c r="C8" s="83">
        <f t="shared" si="1"/>
        <v>5</v>
      </c>
      <c r="D8" s="90">
        <v>37982</v>
      </c>
      <c r="E8" s="30">
        <v>5129</v>
      </c>
      <c r="F8" s="90">
        <v>6903</v>
      </c>
      <c r="G8" s="86">
        <f t="shared" si="2"/>
        <v>12032</v>
      </c>
      <c r="H8" s="86">
        <f t="shared" si="3"/>
        <v>50014</v>
      </c>
      <c r="I8" s="87"/>
    </row>
    <row r="9" spans="1:9" ht="15" customHeight="1" x14ac:dyDescent="0.25">
      <c r="A9" s="81">
        <f t="shared" si="4"/>
        <v>40550</v>
      </c>
      <c r="B9" s="82">
        <f t="shared" si="0"/>
        <v>7</v>
      </c>
      <c r="C9" s="83">
        <f t="shared" si="1"/>
        <v>6</v>
      </c>
      <c r="D9" s="90">
        <v>35584</v>
      </c>
      <c r="E9" s="30">
        <v>92</v>
      </c>
      <c r="F9" s="90">
        <v>7874</v>
      </c>
      <c r="G9" s="86">
        <f t="shared" si="2"/>
        <v>7966</v>
      </c>
      <c r="H9" s="86">
        <f t="shared" si="3"/>
        <v>43550</v>
      </c>
      <c r="I9" s="87"/>
    </row>
    <row r="10" spans="1:9" ht="15" customHeight="1" x14ac:dyDescent="0.25">
      <c r="A10" s="81">
        <f t="shared" si="4"/>
        <v>40551</v>
      </c>
      <c r="B10" s="82">
        <f t="shared" si="0"/>
        <v>8</v>
      </c>
      <c r="C10" s="83">
        <f t="shared" si="1"/>
        <v>7</v>
      </c>
      <c r="D10" s="90">
        <v>43416</v>
      </c>
      <c r="E10" s="30">
        <v>219</v>
      </c>
      <c r="F10" s="90">
        <v>18353</v>
      </c>
      <c r="G10" s="86">
        <f t="shared" si="2"/>
        <v>18572</v>
      </c>
      <c r="H10" s="86">
        <f t="shared" si="3"/>
        <v>61988</v>
      </c>
      <c r="I10" s="87"/>
    </row>
    <row r="11" spans="1:9" ht="15" customHeight="1" x14ac:dyDescent="0.25">
      <c r="A11" s="81">
        <f t="shared" si="4"/>
        <v>40552</v>
      </c>
      <c r="B11" s="82">
        <f t="shared" si="0"/>
        <v>9</v>
      </c>
      <c r="C11" s="83">
        <f t="shared" si="1"/>
        <v>1</v>
      </c>
      <c r="D11" s="90">
        <v>47370</v>
      </c>
      <c r="E11" s="30">
        <v>180</v>
      </c>
      <c r="F11" s="90">
        <v>14970</v>
      </c>
      <c r="G11" s="86">
        <f t="shared" si="2"/>
        <v>15150</v>
      </c>
      <c r="H11" s="86">
        <f t="shared" si="3"/>
        <v>62520</v>
      </c>
      <c r="I11" s="87"/>
    </row>
    <row r="12" spans="1:9" ht="15" customHeight="1" x14ac:dyDescent="0.25">
      <c r="A12" s="81">
        <f t="shared" si="4"/>
        <v>40553</v>
      </c>
      <c r="B12" s="82">
        <f t="shared" si="0"/>
        <v>10</v>
      </c>
      <c r="C12" s="83">
        <f t="shared" si="1"/>
        <v>2</v>
      </c>
      <c r="D12" s="90">
        <v>16708</v>
      </c>
      <c r="E12" s="30">
        <v>14935</v>
      </c>
      <c r="F12" s="90">
        <v>10233</v>
      </c>
      <c r="G12" s="86">
        <f t="shared" si="2"/>
        <v>25168</v>
      </c>
      <c r="H12" s="86">
        <f t="shared" si="3"/>
        <v>41876</v>
      </c>
      <c r="I12" s="87" t="s">
        <v>80</v>
      </c>
    </row>
    <row r="13" spans="1:9" ht="15" customHeight="1" x14ac:dyDescent="0.25">
      <c r="A13" s="81">
        <f t="shared" si="4"/>
        <v>40554</v>
      </c>
      <c r="B13" s="82">
        <f t="shared" si="0"/>
        <v>11</v>
      </c>
      <c r="C13" s="83">
        <f t="shared" si="1"/>
        <v>3</v>
      </c>
      <c r="D13" s="90">
        <v>1081</v>
      </c>
      <c r="E13" s="30">
        <v>39909</v>
      </c>
      <c r="F13" s="90">
        <v>17506</v>
      </c>
      <c r="G13" s="86">
        <f t="shared" si="2"/>
        <v>57415</v>
      </c>
      <c r="H13" s="86">
        <f t="shared" si="3"/>
        <v>58496</v>
      </c>
      <c r="I13" s="87"/>
    </row>
    <row r="14" spans="1:9" ht="15" customHeight="1" x14ac:dyDescent="0.25">
      <c r="A14" s="81">
        <f t="shared" si="4"/>
        <v>40555</v>
      </c>
      <c r="B14" s="82">
        <f t="shared" si="0"/>
        <v>12</v>
      </c>
      <c r="C14" s="83">
        <f t="shared" si="1"/>
        <v>4</v>
      </c>
      <c r="D14" s="90">
        <v>21979</v>
      </c>
      <c r="E14" s="30">
        <v>34264</v>
      </c>
      <c r="F14" s="90">
        <v>15111</v>
      </c>
      <c r="G14" s="86">
        <f t="shared" si="2"/>
        <v>49375</v>
      </c>
      <c r="H14" s="86">
        <f t="shared" si="3"/>
        <v>71354</v>
      </c>
      <c r="I14" s="87"/>
    </row>
    <row r="15" spans="1:9" ht="15" customHeight="1" x14ac:dyDescent="0.25">
      <c r="A15" s="81">
        <f t="shared" si="4"/>
        <v>40556</v>
      </c>
      <c r="B15" s="82">
        <f t="shared" si="0"/>
        <v>13</v>
      </c>
      <c r="C15" s="83">
        <f t="shared" si="1"/>
        <v>5</v>
      </c>
      <c r="D15" s="90">
        <v>12324</v>
      </c>
      <c r="E15" s="30">
        <v>23271</v>
      </c>
      <c r="F15" s="90">
        <v>10302</v>
      </c>
      <c r="G15" s="86">
        <f t="shared" si="2"/>
        <v>33573</v>
      </c>
      <c r="H15" s="86">
        <f t="shared" si="3"/>
        <v>45897</v>
      </c>
      <c r="I15" s="87" t="s">
        <v>81</v>
      </c>
    </row>
    <row r="16" spans="1:9" ht="15" customHeight="1" x14ac:dyDescent="0.25">
      <c r="A16" s="81">
        <f t="shared" si="4"/>
        <v>40557</v>
      </c>
      <c r="B16" s="82">
        <f t="shared" si="0"/>
        <v>14</v>
      </c>
      <c r="C16" s="83">
        <f t="shared" si="1"/>
        <v>6</v>
      </c>
      <c r="D16" s="90">
        <v>42244</v>
      </c>
      <c r="E16" s="30">
        <v>7305</v>
      </c>
      <c r="F16" s="90">
        <v>3167</v>
      </c>
      <c r="G16" s="86">
        <f t="shared" si="2"/>
        <v>10472</v>
      </c>
      <c r="H16" s="86">
        <f t="shared" si="3"/>
        <v>52716</v>
      </c>
      <c r="I16" s="87"/>
    </row>
    <row r="17" spans="1:9" ht="15" customHeight="1" x14ac:dyDescent="0.25">
      <c r="A17" s="81">
        <f t="shared" si="4"/>
        <v>40558</v>
      </c>
      <c r="B17" s="82">
        <f t="shared" si="0"/>
        <v>15</v>
      </c>
      <c r="C17" s="83">
        <f t="shared" si="1"/>
        <v>7</v>
      </c>
      <c r="D17" s="90">
        <v>58240</v>
      </c>
      <c r="E17" s="30">
        <v>12934</v>
      </c>
      <c r="F17" s="90">
        <v>5581</v>
      </c>
      <c r="G17" s="86">
        <f t="shared" si="2"/>
        <v>18515</v>
      </c>
      <c r="H17" s="86">
        <f t="shared" si="3"/>
        <v>76755</v>
      </c>
      <c r="I17" s="87"/>
    </row>
    <row r="18" spans="1:9" ht="15" customHeight="1" x14ac:dyDescent="0.25">
      <c r="A18" s="81">
        <f t="shared" si="4"/>
        <v>40559</v>
      </c>
      <c r="B18" s="82">
        <f t="shared" si="0"/>
        <v>16</v>
      </c>
      <c r="C18" s="83">
        <f t="shared" si="1"/>
        <v>1</v>
      </c>
      <c r="D18" s="90">
        <v>0</v>
      </c>
      <c r="E18" s="30">
        <v>12021</v>
      </c>
      <c r="F18" s="90">
        <v>5175</v>
      </c>
      <c r="G18" s="86">
        <f t="shared" si="2"/>
        <v>17196</v>
      </c>
      <c r="H18" s="86">
        <f t="shared" si="3"/>
        <v>17196</v>
      </c>
      <c r="I18" s="87" t="s">
        <v>82</v>
      </c>
    </row>
    <row r="19" spans="1:9" ht="15" customHeight="1" x14ac:dyDescent="0.25">
      <c r="A19" s="81">
        <f t="shared" si="4"/>
        <v>40560</v>
      </c>
      <c r="B19" s="82">
        <f t="shared" si="0"/>
        <v>17</v>
      </c>
      <c r="C19" s="83">
        <f t="shared" si="1"/>
        <v>2</v>
      </c>
      <c r="D19" s="90">
        <v>38645</v>
      </c>
      <c r="E19" s="30">
        <v>6164</v>
      </c>
      <c r="F19" s="90">
        <v>2524</v>
      </c>
      <c r="G19" s="86">
        <f t="shared" si="2"/>
        <v>8688</v>
      </c>
      <c r="H19" s="86">
        <f t="shared" si="3"/>
        <v>47333</v>
      </c>
      <c r="I19" s="87"/>
    </row>
    <row r="20" spans="1:9" ht="15" customHeight="1" x14ac:dyDescent="0.25">
      <c r="A20" s="81">
        <f t="shared" si="4"/>
        <v>40561</v>
      </c>
      <c r="B20" s="82">
        <f t="shared" si="0"/>
        <v>18</v>
      </c>
      <c r="C20" s="83">
        <f t="shared" si="1"/>
        <v>3</v>
      </c>
      <c r="D20" s="90">
        <v>41542</v>
      </c>
      <c r="E20" s="30">
        <v>8615</v>
      </c>
      <c r="F20" s="90">
        <v>3700</v>
      </c>
      <c r="G20" s="86">
        <f t="shared" si="2"/>
        <v>12315</v>
      </c>
      <c r="H20" s="86">
        <f t="shared" si="3"/>
        <v>53857</v>
      </c>
      <c r="I20" s="87"/>
    </row>
    <row r="21" spans="1:9" ht="15" customHeight="1" x14ac:dyDescent="0.25">
      <c r="A21" s="81">
        <f t="shared" si="4"/>
        <v>40562</v>
      </c>
      <c r="B21" s="82">
        <f t="shared" si="0"/>
        <v>19</v>
      </c>
      <c r="C21" s="83">
        <f t="shared" si="1"/>
        <v>4</v>
      </c>
      <c r="D21" s="90">
        <v>38705</v>
      </c>
      <c r="E21" s="30">
        <v>7348</v>
      </c>
      <c r="F21" s="90">
        <v>3165</v>
      </c>
      <c r="G21" s="86">
        <f t="shared" si="2"/>
        <v>10513</v>
      </c>
      <c r="H21" s="86">
        <f t="shared" si="3"/>
        <v>49218</v>
      </c>
      <c r="I21" s="87"/>
    </row>
    <row r="22" spans="1:9" ht="15" customHeight="1" x14ac:dyDescent="0.25">
      <c r="A22" s="81">
        <f t="shared" si="4"/>
        <v>40563</v>
      </c>
      <c r="B22" s="82">
        <f t="shared" si="0"/>
        <v>20</v>
      </c>
      <c r="C22" s="83">
        <f t="shared" si="1"/>
        <v>5</v>
      </c>
      <c r="D22" s="90">
        <v>32828</v>
      </c>
      <c r="E22" s="30">
        <v>4736</v>
      </c>
      <c r="F22" s="90">
        <v>2026</v>
      </c>
      <c r="G22" s="86">
        <f t="shared" si="2"/>
        <v>6762</v>
      </c>
      <c r="H22" s="86">
        <f t="shared" si="3"/>
        <v>39590</v>
      </c>
      <c r="I22" s="87"/>
    </row>
    <row r="23" spans="1:9" ht="15" customHeight="1" x14ac:dyDescent="0.25">
      <c r="A23" s="81">
        <f t="shared" si="4"/>
        <v>40564</v>
      </c>
      <c r="B23" s="82">
        <f t="shared" si="0"/>
        <v>21</v>
      </c>
      <c r="C23" s="83">
        <f t="shared" si="1"/>
        <v>6</v>
      </c>
      <c r="D23" s="90">
        <v>40108</v>
      </c>
      <c r="E23" s="30">
        <v>8479</v>
      </c>
      <c r="F23" s="90">
        <v>3633</v>
      </c>
      <c r="G23" s="86">
        <f t="shared" si="2"/>
        <v>12112</v>
      </c>
      <c r="H23" s="86">
        <f t="shared" si="3"/>
        <v>52220</v>
      </c>
      <c r="I23" s="87"/>
    </row>
    <row r="24" spans="1:9" ht="15" customHeight="1" x14ac:dyDescent="0.25">
      <c r="A24" s="81">
        <f t="shared" si="4"/>
        <v>40565</v>
      </c>
      <c r="B24" s="82">
        <f t="shared" si="0"/>
        <v>22</v>
      </c>
      <c r="C24" s="83">
        <f t="shared" si="1"/>
        <v>7</v>
      </c>
      <c r="D24" s="90">
        <v>46033</v>
      </c>
      <c r="E24" s="30">
        <v>8314</v>
      </c>
      <c r="F24" s="90">
        <v>3567</v>
      </c>
      <c r="G24" s="86">
        <f t="shared" si="2"/>
        <v>11881</v>
      </c>
      <c r="H24" s="86">
        <f t="shared" si="3"/>
        <v>57914</v>
      </c>
      <c r="I24" s="87"/>
    </row>
    <row r="25" spans="1:9" ht="15" customHeight="1" x14ac:dyDescent="0.25">
      <c r="A25" s="81">
        <f t="shared" si="4"/>
        <v>40566</v>
      </c>
      <c r="B25" s="82">
        <f t="shared" si="0"/>
        <v>23</v>
      </c>
      <c r="C25" s="83">
        <f t="shared" si="1"/>
        <v>1</v>
      </c>
      <c r="D25" s="90">
        <v>38792</v>
      </c>
      <c r="E25" s="30">
        <v>8286</v>
      </c>
      <c r="F25" s="90">
        <v>3555</v>
      </c>
      <c r="G25" s="86">
        <f t="shared" si="2"/>
        <v>11841</v>
      </c>
      <c r="H25" s="86">
        <f t="shared" si="3"/>
        <v>50633</v>
      </c>
      <c r="I25" s="87"/>
    </row>
    <row r="26" spans="1:9" ht="15" customHeight="1" x14ac:dyDescent="0.25">
      <c r="A26" s="81">
        <f t="shared" si="4"/>
        <v>40567</v>
      </c>
      <c r="B26" s="82">
        <f t="shared" si="0"/>
        <v>24</v>
      </c>
      <c r="C26" s="83">
        <f t="shared" si="1"/>
        <v>2</v>
      </c>
      <c r="D26" s="90">
        <v>0</v>
      </c>
      <c r="E26" s="30">
        <v>4808</v>
      </c>
      <c r="F26" s="90">
        <v>4849</v>
      </c>
      <c r="G26" s="86">
        <f t="shared" si="2"/>
        <v>9657</v>
      </c>
      <c r="H26" s="86">
        <f t="shared" si="3"/>
        <v>9657</v>
      </c>
      <c r="I26" s="87" t="s">
        <v>82</v>
      </c>
    </row>
    <row r="27" spans="1:9" ht="15" customHeight="1" x14ac:dyDescent="0.25">
      <c r="A27" s="81">
        <f t="shared" si="4"/>
        <v>40568</v>
      </c>
      <c r="B27" s="82">
        <f t="shared" si="0"/>
        <v>25</v>
      </c>
      <c r="C27" s="83">
        <f t="shared" si="1"/>
        <v>3</v>
      </c>
      <c r="D27" s="90">
        <v>52942</v>
      </c>
      <c r="E27" s="30">
        <v>4670</v>
      </c>
      <c r="F27" s="90">
        <v>8419</v>
      </c>
      <c r="G27" s="86">
        <f t="shared" si="2"/>
        <v>13089</v>
      </c>
      <c r="H27" s="86">
        <f t="shared" si="3"/>
        <v>66031</v>
      </c>
      <c r="I27" s="87"/>
    </row>
    <row r="28" spans="1:9" ht="15" customHeight="1" x14ac:dyDescent="0.25">
      <c r="A28" s="81">
        <f t="shared" si="4"/>
        <v>40569</v>
      </c>
      <c r="B28" s="82">
        <f t="shared" si="0"/>
        <v>26</v>
      </c>
      <c r="C28" s="83">
        <f t="shared" si="1"/>
        <v>4</v>
      </c>
      <c r="D28" s="90">
        <v>50348</v>
      </c>
      <c r="E28" s="30">
        <v>11151</v>
      </c>
      <c r="F28" s="90">
        <v>4783</v>
      </c>
      <c r="G28" s="86">
        <f t="shared" si="2"/>
        <v>15934</v>
      </c>
      <c r="H28" s="86">
        <f t="shared" si="3"/>
        <v>66282</v>
      </c>
      <c r="I28" s="87"/>
    </row>
    <row r="29" spans="1:9" ht="15" customHeight="1" x14ac:dyDescent="0.25">
      <c r="A29" s="81">
        <f t="shared" si="4"/>
        <v>40570</v>
      </c>
      <c r="B29" s="82">
        <f t="shared" si="0"/>
        <v>27</v>
      </c>
      <c r="C29" s="83">
        <f t="shared" si="1"/>
        <v>5</v>
      </c>
      <c r="D29" s="90">
        <v>54674</v>
      </c>
      <c r="E29" s="30">
        <v>11172</v>
      </c>
      <c r="F29" s="90">
        <v>4810</v>
      </c>
      <c r="G29" s="86">
        <f t="shared" si="2"/>
        <v>15982</v>
      </c>
      <c r="H29" s="86">
        <f t="shared" si="3"/>
        <v>70656</v>
      </c>
      <c r="I29" s="87"/>
    </row>
    <row r="30" spans="1:9" ht="15" customHeight="1" x14ac:dyDescent="0.25">
      <c r="A30" s="81">
        <f t="shared" si="4"/>
        <v>40571</v>
      </c>
      <c r="B30" s="82">
        <f t="shared" si="0"/>
        <v>28</v>
      </c>
      <c r="C30" s="83">
        <f t="shared" si="1"/>
        <v>6</v>
      </c>
      <c r="D30" s="90">
        <v>55690</v>
      </c>
      <c r="E30" s="30">
        <v>8597</v>
      </c>
      <c r="F30" s="90">
        <v>8089</v>
      </c>
      <c r="G30" s="86">
        <f t="shared" si="2"/>
        <v>16686</v>
      </c>
      <c r="H30" s="86">
        <f t="shared" si="3"/>
        <v>72376</v>
      </c>
      <c r="I30" s="87"/>
    </row>
    <row r="31" spans="1:9" ht="15" customHeight="1" x14ac:dyDescent="0.25">
      <c r="A31" s="81">
        <f t="shared" si="4"/>
        <v>40572</v>
      </c>
      <c r="B31" s="82">
        <f t="shared" si="0"/>
        <v>29</v>
      </c>
      <c r="C31" s="83">
        <f t="shared" si="1"/>
        <v>7</v>
      </c>
      <c r="D31" s="90">
        <v>60028</v>
      </c>
      <c r="E31" s="30">
        <v>187</v>
      </c>
      <c r="F31" s="90">
        <v>17702</v>
      </c>
      <c r="G31" s="86">
        <f t="shared" si="2"/>
        <v>17889</v>
      </c>
      <c r="H31" s="86">
        <f t="shared" si="3"/>
        <v>77917</v>
      </c>
      <c r="I31" s="87"/>
    </row>
    <row r="32" spans="1:9" ht="15" customHeight="1" x14ac:dyDescent="0.25">
      <c r="A32" s="81">
        <f t="shared" si="4"/>
        <v>40573</v>
      </c>
      <c r="B32" s="82">
        <f t="shared" si="0"/>
        <v>30</v>
      </c>
      <c r="C32" s="83">
        <f t="shared" si="1"/>
        <v>1</v>
      </c>
      <c r="D32" s="90">
        <v>48456</v>
      </c>
      <c r="E32" s="30">
        <v>161</v>
      </c>
      <c r="F32" s="90">
        <v>13959</v>
      </c>
      <c r="G32" s="86">
        <f t="shared" si="2"/>
        <v>14120</v>
      </c>
      <c r="H32" s="86">
        <f t="shared" si="3"/>
        <v>62576</v>
      </c>
      <c r="I32" s="87"/>
    </row>
    <row r="33" spans="1:9" ht="15" customHeight="1" x14ac:dyDescent="0.25">
      <c r="A33" s="81">
        <f t="shared" si="4"/>
        <v>40574</v>
      </c>
      <c r="B33" s="82">
        <f t="shared" si="0"/>
        <v>31</v>
      </c>
      <c r="C33" s="83">
        <f t="shared" si="1"/>
        <v>2</v>
      </c>
      <c r="D33" s="90">
        <v>31472</v>
      </c>
      <c r="E33" s="30">
        <v>146</v>
      </c>
      <c r="F33" s="90">
        <v>9707</v>
      </c>
      <c r="G33" s="86">
        <f t="shared" si="2"/>
        <v>9853</v>
      </c>
      <c r="H33" s="86">
        <f t="shared" si="3"/>
        <v>41325</v>
      </c>
      <c r="I33" s="87"/>
    </row>
    <row r="34" spans="1:9" ht="15" customHeight="1" x14ac:dyDescent="0.25">
      <c r="A34" s="81">
        <f t="shared" si="4"/>
        <v>40575</v>
      </c>
      <c r="B34" s="82">
        <f t="shared" si="0"/>
        <v>1</v>
      </c>
      <c r="C34" s="83">
        <f t="shared" si="1"/>
        <v>3</v>
      </c>
      <c r="D34" s="90">
        <v>36578</v>
      </c>
      <c r="E34" s="30">
        <v>129</v>
      </c>
      <c r="F34" s="90">
        <v>8789</v>
      </c>
      <c r="G34" s="86">
        <f t="shared" si="2"/>
        <v>8918</v>
      </c>
      <c r="H34" s="86">
        <f t="shared" si="3"/>
        <v>45496</v>
      </c>
      <c r="I34" s="87"/>
    </row>
    <row r="35" spans="1:9" ht="15" customHeight="1" x14ac:dyDescent="0.25">
      <c r="A35" s="81">
        <f t="shared" si="4"/>
        <v>40576</v>
      </c>
      <c r="B35" s="82">
        <f t="shared" si="0"/>
        <v>2</v>
      </c>
      <c r="C35" s="83">
        <f t="shared" si="1"/>
        <v>4</v>
      </c>
      <c r="D35" s="90">
        <v>38301</v>
      </c>
      <c r="E35" s="30">
        <v>190</v>
      </c>
      <c r="F35" s="90">
        <v>11752</v>
      </c>
      <c r="G35" s="86">
        <f t="shared" si="2"/>
        <v>11942</v>
      </c>
      <c r="H35" s="86">
        <f t="shared" si="3"/>
        <v>50243</v>
      </c>
      <c r="I35" s="87"/>
    </row>
    <row r="36" spans="1:9" ht="15" customHeight="1" x14ac:dyDescent="0.25">
      <c r="A36" s="81">
        <f t="shared" si="4"/>
        <v>40577</v>
      </c>
      <c r="B36" s="82">
        <f t="shared" si="0"/>
        <v>3</v>
      </c>
      <c r="C36" s="83">
        <f t="shared" si="1"/>
        <v>5</v>
      </c>
      <c r="D36" s="90">
        <v>29423</v>
      </c>
      <c r="E36" s="30">
        <v>92</v>
      </c>
      <c r="F36" s="90">
        <v>6474</v>
      </c>
      <c r="G36" s="86">
        <f t="shared" si="2"/>
        <v>6566</v>
      </c>
      <c r="H36" s="86">
        <f t="shared" si="3"/>
        <v>35989</v>
      </c>
      <c r="I36" s="87"/>
    </row>
    <row r="37" spans="1:9" ht="15" customHeight="1" x14ac:dyDescent="0.25">
      <c r="A37" s="81">
        <f t="shared" si="4"/>
        <v>40578</v>
      </c>
      <c r="B37" s="82">
        <f t="shared" si="0"/>
        <v>4</v>
      </c>
      <c r="C37" s="83">
        <f t="shared" si="1"/>
        <v>6</v>
      </c>
      <c r="D37" s="90">
        <v>37475</v>
      </c>
      <c r="E37" s="30">
        <v>174</v>
      </c>
      <c r="F37" s="90">
        <v>10336</v>
      </c>
      <c r="G37" s="86">
        <f t="shared" si="2"/>
        <v>10510</v>
      </c>
      <c r="H37" s="86">
        <f t="shared" si="3"/>
        <v>47985</v>
      </c>
      <c r="I37" s="87"/>
    </row>
    <row r="38" spans="1:9" ht="15" customHeight="1" x14ac:dyDescent="0.25">
      <c r="A38" s="81">
        <f t="shared" si="4"/>
        <v>40579</v>
      </c>
      <c r="B38" s="82">
        <f t="shared" si="0"/>
        <v>5</v>
      </c>
      <c r="C38" s="83">
        <f t="shared" si="1"/>
        <v>7</v>
      </c>
      <c r="D38" s="90">
        <v>47164</v>
      </c>
      <c r="E38" s="30">
        <v>218</v>
      </c>
      <c r="F38" s="90">
        <v>15252</v>
      </c>
      <c r="G38" s="86">
        <f t="shared" si="2"/>
        <v>15470</v>
      </c>
      <c r="H38" s="86">
        <f t="shared" si="3"/>
        <v>62634</v>
      </c>
      <c r="I38" s="87"/>
    </row>
    <row r="39" spans="1:9" ht="15" customHeight="1" x14ac:dyDescent="0.25">
      <c r="A39" s="81">
        <f t="shared" si="4"/>
        <v>40580</v>
      </c>
      <c r="B39" s="82">
        <f t="shared" si="0"/>
        <v>6</v>
      </c>
      <c r="C39" s="83">
        <f t="shared" si="1"/>
        <v>1</v>
      </c>
      <c r="D39" s="90">
        <v>44933</v>
      </c>
      <c r="E39" s="30">
        <v>153</v>
      </c>
      <c r="F39" s="90">
        <v>12588</v>
      </c>
      <c r="G39" s="86">
        <f t="shared" si="2"/>
        <v>12741</v>
      </c>
      <c r="H39" s="86">
        <f t="shared" si="3"/>
        <v>57674</v>
      </c>
      <c r="I39" s="87"/>
    </row>
    <row r="40" spans="1:9" ht="15" customHeight="1" x14ac:dyDescent="0.25">
      <c r="A40" s="81">
        <f t="shared" si="4"/>
        <v>40581</v>
      </c>
      <c r="B40" s="82">
        <f t="shared" si="0"/>
        <v>7</v>
      </c>
      <c r="C40" s="83">
        <f t="shared" si="1"/>
        <v>2</v>
      </c>
      <c r="D40" s="90">
        <v>32527</v>
      </c>
      <c r="E40" s="30">
        <v>497</v>
      </c>
      <c r="F40" s="90">
        <v>5572</v>
      </c>
      <c r="G40" s="86">
        <f t="shared" si="2"/>
        <v>6069</v>
      </c>
      <c r="H40" s="86">
        <f t="shared" si="3"/>
        <v>38596</v>
      </c>
      <c r="I40" s="87"/>
    </row>
    <row r="41" spans="1:9" ht="15" customHeight="1" x14ac:dyDescent="0.25">
      <c r="A41" s="81">
        <f t="shared" si="4"/>
        <v>40582</v>
      </c>
      <c r="B41" s="82">
        <f t="shared" si="0"/>
        <v>8</v>
      </c>
      <c r="C41" s="83">
        <f t="shared" si="1"/>
        <v>3</v>
      </c>
      <c r="D41" s="90">
        <v>44241</v>
      </c>
      <c r="E41" s="30">
        <v>4230</v>
      </c>
      <c r="F41" s="90">
        <v>2067</v>
      </c>
      <c r="G41" s="86">
        <f t="shared" si="2"/>
        <v>6297</v>
      </c>
      <c r="H41" s="86">
        <f t="shared" si="3"/>
        <v>50538</v>
      </c>
      <c r="I41" s="87"/>
    </row>
    <row r="42" spans="1:9" ht="15" customHeight="1" x14ac:dyDescent="0.25">
      <c r="A42" s="81">
        <f t="shared" si="4"/>
        <v>40583</v>
      </c>
      <c r="B42" s="82">
        <f t="shared" si="0"/>
        <v>9</v>
      </c>
      <c r="C42" s="83">
        <f t="shared" si="1"/>
        <v>4</v>
      </c>
      <c r="D42" s="90">
        <v>46763</v>
      </c>
      <c r="E42" s="30">
        <v>0</v>
      </c>
      <c r="F42" s="90">
        <v>0</v>
      </c>
      <c r="G42" s="86">
        <f t="shared" si="2"/>
        <v>0</v>
      </c>
      <c r="H42" s="86">
        <f t="shared" si="3"/>
        <v>46763</v>
      </c>
      <c r="I42" s="87"/>
    </row>
    <row r="43" spans="1:9" ht="15" customHeight="1" x14ac:dyDescent="0.25">
      <c r="A43" s="81">
        <f t="shared" si="4"/>
        <v>40584</v>
      </c>
      <c r="B43" s="82">
        <f t="shared" si="0"/>
        <v>10</v>
      </c>
      <c r="C43" s="83">
        <f t="shared" si="1"/>
        <v>5</v>
      </c>
      <c r="D43" s="90">
        <v>36666</v>
      </c>
      <c r="E43" s="30">
        <v>611</v>
      </c>
      <c r="F43" s="90">
        <v>270</v>
      </c>
      <c r="G43" s="86">
        <f t="shared" si="2"/>
        <v>881</v>
      </c>
      <c r="H43" s="86">
        <f t="shared" si="3"/>
        <v>37547</v>
      </c>
      <c r="I43" s="87"/>
    </row>
    <row r="44" spans="1:9" ht="15" customHeight="1" x14ac:dyDescent="0.25">
      <c r="A44" s="81">
        <f t="shared" si="4"/>
        <v>40585</v>
      </c>
      <c r="B44" s="82">
        <f t="shared" si="0"/>
        <v>11</v>
      </c>
      <c r="C44" s="83">
        <f t="shared" si="1"/>
        <v>6</v>
      </c>
      <c r="D44" s="90">
        <v>42176</v>
      </c>
      <c r="E44" s="30">
        <v>6109</v>
      </c>
      <c r="F44" s="90">
        <v>3760</v>
      </c>
      <c r="G44" s="86">
        <f t="shared" si="2"/>
        <v>9869</v>
      </c>
      <c r="H44" s="86">
        <f t="shared" si="3"/>
        <v>52045</v>
      </c>
      <c r="I44" s="87"/>
    </row>
    <row r="45" spans="1:9" ht="15" customHeight="1" x14ac:dyDescent="0.25">
      <c r="A45" s="81">
        <f t="shared" si="4"/>
        <v>40586</v>
      </c>
      <c r="B45" s="82">
        <f t="shared" si="0"/>
        <v>12</v>
      </c>
      <c r="C45" s="83">
        <f t="shared" si="1"/>
        <v>7</v>
      </c>
      <c r="D45" s="90">
        <v>49631</v>
      </c>
      <c r="E45" s="30">
        <v>10292</v>
      </c>
      <c r="F45" s="90">
        <v>4466</v>
      </c>
      <c r="G45" s="86">
        <f t="shared" si="2"/>
        <v>14758</v>
      </c>
      <c r="H45" s="86">
        <f t="shared" si="3"/>
        <v>64389</v>
      </c>
      <c r="I45" s="87"/>
    </row>
    <row r="46" spans="1:9" ht="15" customHeight="1" x14ac:dyDescent="0.25">
      <c r="A46" s="81">
        <f t="shared" si="4"/>
        <v>40587</v>
      </c>
      <c r="B46" s="82">
        <f t="shared" si="0"/>
        <v>13</v>
      </c>
      <c r="C46" s="83">
        <f t="shared" si="1"/>
        <v>1</v>
      </c>
      <c r="D46" s="90">
        <v>48179</v>
      </c>
      <c r="E46" s="30">
        <v>9823</v>
      </c>
      <c r="F46" s="90">
        <v>4264</v>
      </c>
      <c r="G46" s="86">
        <f t="shared" si="2"/>
        <v>14087</v>
      </c>
      <c r="H46" s="86">
        <f t="shared" si="3"/>
        <v>62266</v>
      </c>
      <c r="I46" s="87"/>
    </row>
    <row r="47" spans="1:9" ht="15" customHeight="1" x14ac:dyDescent="0.25">
      <c r="A47" s="81">
        <f t="shared" si="4"/>
        <v>40588</v>
      </c>
      <c r="B47" s="82">
        <f t="shared" si="0"/>
        <v>14</v>
      </c>
      <c r="C47" s="83">
        <f t="shared" si="1"/>
        <v>2</v>
      </c>
      <c r="D47" s="90">
        <v>34502</v>
      </c>
      <c r="E47" s="30">
        <v>5403</v>
      </c>
      <c r="F47" s="90">
        <v>2331</v>
      </c>
      <c r="G47" s="86">
        <f t="shared" si="2"/>
        <v>7734</v>
      </c>
      <c r="H47" s="86">
        <f t="shared" si="3"/>
        <v>42236</v>
      </c>
      <c r="I47" s="87"/>
    </row>
    <row r="48" spans="1:9" ht="15" customHeight="1" x14ac:dyDescent="0.25">
      <c r="A48" s="81">
        <f t="shared" si="4"/>
        <v>40589</v>
      </c>
      <c r="B48" s="82">
        <f t="shared" si="0"/>
        <v>15</v>
      </c>
      <c r="C48" s="83">
        <f t="shared" si="1"/>
        <v>3</v>
      </c>
      <c r="D48" s="90">
        <v>37009</v>
      </c>
      <c r="E48" s="30">
        <v>7534</v>
      </c>
      <c r="F48" s="90">
        <v>3226</v>
      </c>
      <c r="G48" s="86">
        <f t="shared" si="2"/>
        <v>10760</v>
      </c>
      <c r="H48" s="86">
        <f t="shared" si="3"/>
        <v>47769</v>
      </c>
      <c r="I48" s="87"/>
    </row>
    <row r="49" spans="1:9" ht="15" customHeight="1" x14ac:dyDescent="0.25">
      <c r="A49" s="81">
        <f t="shared" si="4"/>
        <v>40590</v>
      </c>
      <c r="B49" s="82">
        <f t="shared" si="0"/>
        <v>16</v>
      </c>
      <c r="C49" s="83">
        <f t="shared" si="1"/>
        <v>4</v>
      </c>
      <c r="D49" s="90">
        <v>37836</v>
      </c>
      <c r="E49" s="30">
        <v>8258</v>
      </c>
      <c r="F49" s="90">
        <v>3527</v>
      </c>
      <c r="G49" s="86">
        <f t="shared" si="2"/>
        <v>11785</v>
      </c>
      <c r="H49" s="86">
        <f t="shared" si="3"/>
        <v>49621</v>
      </c>
      <c r="I49" s="87"/>
    </row>
    <row r="50" spans="1:9" ht="15" customHeight="1" x14ac:dyDescent="0.25">
      <c r="A50" s="81">
        <f t="shared" si="4"/>
        <v>40591</v>
      </c>
      <c r="B50" s="82">
        <f t="shared" si="0"/>
        <v>17</v>
      </c>
      <c r="C50" s="83">
        <f t="shared" si="1"/>
        <v>5</v>
      </c>
      <c r="D50" s="90">
        <v>35702</v>
      </c>
      <c r="E50" s="30">
        <v>6930</v>
      </c>
      <c r="F50" s="90">
        <v>2976</v>
      </c>
      <c r="G50" s="86">
        <f t="shared" si="2"/>
        <v>9906</v>
      </c>
      <c r="H50" s="86">
        <f t="shared" si="3"/>
        <v>45608</v>
      </c>
      <c r="I50" s="87"/>
    </row>
    <row r="51" spans="1:9" ht="15" customHeight="1" x14ac:dyDescent="0.25">
      <c r="A51" s="81">
        <f t="shared" si="4"/>
        <v>40592</v>
      </c>
      <c r="B51" s="82">
        <f t="shared" si="0"/>
        <v>18</v>
      </c>
      <c r="C51" s="83">
        <f t="shared" si="1"/>
        <v>6</v>
      </c>
      <c r="D51" s="90">
        <v>36461</v>
      </c>
      <c r="E51" s="30">
        <v>7001</v>
      </c>
      <c r="F51" s="90">
        <v>2989</v>
      </c>
      <c r="G51" s="86">
        <f t="shared" si="2"/>
        <v>9990</v>
      </c>
      <c r="H51" s="86">
        <f t="shared" si="3"/>
        <v>46451</v>
      </c>
      <c r="I51" s="87"/>
    </row>
    <row r="52" spans="1:9" ht="15" customHeight="1" x14ac:dyDescent="0.25">
      <c r="A52" s="81">
        <f t="shared" si="4"/>
        <v>40593</v>
      </c>
      <c r="B52" s="82">
        <f t="shared" si="0"/>
        <v>19</v>
      </c>
      <c r="C52" s="83">
        <f t="shared" si="1"/>
        <v>7</v>
      </c>
      <c r="D52" s="90">
        <v>52432</v>
      </c>
      <c r="E52" s="30">
        <v>10734</v>
      </c>
      <c r="F52" s="90">
        <v>4585</v>
      </c>
      <c r="G52" s="86">
        <f t="shared" si="2"/>
        <v>15319</v>
      </c>
      <c r="H52" s="86">
        <f t="shared" si="3"/>
        <v>67751</v>
      </c>
      <c r="I52" s="87"/>
    </row>
    <row r="53" spans="1:9" ht="15" customHeight="1" x14ac:dyDescent="0.25">
      <c r="A53" s="81">
        <f t="shared" si="4"/>
        <v>40594</v>
      </c>
      <c r="B53" s="82">
        <f t="shared" si="0"/>
        <v>20</v>
      </c>
      <c r="C53" s="83">
        <f t="shared" si="1"/>
        <v>1</v>
      </c>
      <c r="D53" s="90">
        <v>62135</v>
      </c>
      <c r="E53" s="30">
        <v>12935</v>
      </c>
      <c r="F53" s="90">
        <v>5540</v>
      </c>
      <c r="G53" s="86">
        <f t="shared" si="2"/>
        <v>18475</v>
      </c>
      <c r="H53" s="86">
        <f t="shared" si="3"/>
        <v>80610</v>
      </c>
      <c r="I53" s="87"/>
    </row>
    <row r="54" spans="1:9" ht="15" customHeight="1" x14ac:dyDescent="0.25">
      <c r="A54" s="81">
        <f t="shared" si="4"/>
        <v>40595</v>
      </c>
      <c r="B54" s="82">
        <f t="shared" si="0"/>
        <v>21</v>
      </c>
      <c r="C54" s="83">
        <f t="shared" si="1"/>
        <v>2</v>
      </c>
      <c r="D54" s="90">
        <v>51006</v>
      </c>
      <c r="E54" s="30">
        <v>10417</v>
      </c>
      <c r="F54" s="90">
        <v>4478</v>
      </c>
      <c r="G54" s="86">
        <f t="shared" si="2"/>
        <v>14895</v>
      </c>
      <c r="H54" s="86">
        <f t="shared" si="3"/>
        <v>65901</v>
      </c>
      <c r="I54" s="87"/>
    </row>
    <row r="55" spans="1:9" ht="15" customHeight="1" x14ac:dyDescent="0.25">
      <c r="A55" s="81">
        <f t="shared" si="4"/>
        <v>40596</v>
      </c>
      <c r="B55" s="82">
        <f t="shared" si="0"/>
        <v>22</v>
      </c>
      <c r="C55" s="83">
        <f t="shared" si="1"/>
        <v>3</v>
      </c>
      <c r="D55" s="90">
        <v>46178</v>
      </c>
      <c r="E55" s="30">
        <v>8971</v>
      </c>
      <c r="F55" s="90">
        <v>3845</v>
      </c>
      <c r="G55" s="86">
        <f t="shared" si="2"/>
        <v>12816</v>
      </c>
      <c r="H55" s="86">
        <f t="shared" si="3"/>
        <v>58994</v>
      </c>
      <c r="I55" s="87"/>
    </row>
    <row r="56" spans="1:9" ht="15" customHeight="1" x14ac:dyDescent="0.25">
      <c r="A56" s="81">
        <f t="shared" si="4"/>
        <v>40597</v>
      </c>
      <c r="B56" s="82">
        <f t="shared" si="0"/>
        <v>23</v>
      </c>
      <c r="C56" s="83">
        <f t="shared" si="1"/>
        <v>4</v>
      </c>
      <c r="D56" s="90">
        <v>46540</v>
      </c>
      <c r="E56" s="30">
        <v>10885</v>
      </c>
      <c r="F56" s="90">
        <v>4667</v>
      </c>
      <c r="G56" s="86">
        <f t="shared" si="2"/>
        <v>15552</v>
      </c>
      <c r="H56" s="86">
        <f t="shared" si="3"/>
        <v>62092</v>
      </c>
      <c r="I56" s="87"/>
    </row>
    <row r="57" spans="1:9" ht="15" customHeight="1" x14ac:dyDescent="0.25">
      <c r="A57" s="81">
        <f t="shared" si="4"/>
        <v>40598</v>
      </c>
      <c r="B57" s="82">
        <f t="shared" si="0"/>
        <v>24</v>
      </c>
      <c r="C57" s="83">
        <f t="shared" si="1"/>
        <v>5</v>
      </c>
      <c r="D57" s="90">
        <v>47324</v>
      </c>
      <c r="E57" s="30">
        <v>8354</v>
      </c>
      <c r="F57" s="90">
        <v>3579</v>
      </c>
      <c r="G57" s="86">
        <f t="shared" si="2"/>
        <v>11933</v>
      </c>
      <c r="H57" s="86">
        <f t="shared" si="3"/>
        <v>59257</v>
      </c>
      <c r="I57" s="87"/>
    </row>
    <row r="58" spans="1:9" ht="15" customHeight="1" x14ac:dyDescent="0.25">
      <c r="A58" s="81">
        <f t="shared" si="4"/>
        <v>40599</v>
      </c>
      <c r="B58" s="82">
        <f t="shared" si="0"/>
        <v>25</v>
      </c>
      <c r="C58" s="83">
        <f t="shared" si="1"/>
        <v>6</v>
      </c>
      <c r="D58" s="90">
        <v>50088</v>
      </c>
      <c r="E58" s="30">
        <v>10381</v>
      </c>
      <c r="F58" s="90">
        <v>4447</v>
      </c>
      <c r="G58" s="86">
        <f t="shared" si="2"/>
        <v>14828</v>
      </c>
      <c r="H58" s="86">
        <f t="shared" si="3"/>
        <v>64916</v>
      </c>
      <c r="I58" s="87"/>
    </row>
    <row r="59" spans="1:9" ht="15" customHeight="1" x14ac:dyDescent="0.25">
      <c r="A59" s="81">
        <f t="shared" si="4"/>
        <v>40600</v>
      </c>
      <c r="B59" s="82">
        <f t="shared" si="0"/>
        <v>26</v>
      </c>
      <c r="C59" s="83">
        <f t="shared" si="1"/>
        <v>7</v>
      </c>
      <c r="D59" s="90">
        <v>48638</v>
      </c>
      <c r="E59" s="30">
        <v>10736</v>
      </c>
      <c r="F59" s="90">
        <v>4570</v>
      </c>
      <c r="G59" s="86">
        <f t="shared" si="2"/>
        <v>15306</v>
      </c>
      <c r="H59" s="86">
        <f t="shared" si="3"/>
        <v>63944</v>
      </c>
      <c r="I59" s="87"/>
    </row>
    <row r="60" spans="1:9" ht="15" customHeight="1" x14ac:dyDescent="0.25">
      <c r="A60" s="81">
        <f t="shared" si="4"/>
        <v>40601</v>
      </c>
      <c r="B60" s="82">
        <f t="shared" si="0"/>
        <v>27</v>
      </c>
      <c r="C60" s="83">
        <f t="shared" si="1"/>
        <v>1</v>
      </c>
      <c r="D60" s="90">
        <v>38800</v>
      </c>
      <c r="E60" s="30">
        <v>7519</v>
      </c>
      <c r="F60" s="90">
        <v>3210</v>
      </c>
      <c r="G60" s="86">
        <f t="shared" si="2"/>
        <v>10729</v>
      </c>
      <c r="H60" s="86">
        <f t="shared" si="3"/>
        <v>49529</v>
      </c>
      <c r="I60" s="87"/>
    </row>
    <row r="61" spans="1:9" ht="15" customHeight="1" x14ac:dyDescent="0.25">
      <c r="A61" s="81">
        <f t="shared" si="4"/>
        <v>40602</v>
      </c>
      <c r="B61" s="82">
        <f t="shared" si="0"/>
        <v>28</v>
      </c>
      <c r="C61" s="83">
        <f t="shared" si="1"/>
        <v>2</v>
      </c>
      <c r="D61" s="90">
        <v>40805</v>
      </c>
      <c r="E61" s="30">
        <v>7363</v>
      </c>
      <c r="F61" s="90">
        <v>3150</v>
      </c>
      <c r="G61" s="86">
        <f t="shared" si="2"/>
        <v>10513</v>
      </c>
      <c r="H61" s="86">
        <f t="shared" si="3"/>
        <v>51318</v>
      </c>
      <c r="I61" s="87"/>
    </row>
    <row r="62" spans="1:9" ht="15" customHeight="1" x14ac:dyDescent="0.25">
      <c r="A62" s="81">
        <f t="shared" si="4"/>
        <v>40603</v>
      </c>
      <c r="B62" s="82">
        <f t="shared" si="0"/>
        <v>1</v>
      </c>
      <c r="C62" s="83">
        <f t="shared" si="1"/>
        <v>3</v>
      </c>
      <c r="D62" s="90">
        <v>32512</v>
      </c>
      <c r="E62" s="30">
        <v>7401</v>
      </c>
      <c r="F62" s="90">
        <v>3157</v>
      </c>
      <c r="G62" s="86">
        <f t="shared" si="2"/>
        <v>10558</v>
      </c>
      <c r="H62" s="86">
        <f t="shared" si="3"/>
        <v>43070</v>
      </c>
      <c r="I62" s="87"/>
    </row>
    <row r="63" spans="1:9" ht="15" customHeight="1" x14ac:dyDescent="0.25">
      <c r="A63" s="81">
        <f t="shared" si="4"/>
        <v>40604</v>
      </c>
      <c r="B63" s="82">
        <f t="shared" si="0"/>
        <v>2</v>
      </c>
      <c r="C63" s="83">
        <f t="shared" si="1"/>
        <v>4</v>
      </c>
      <c r="D63" s="90">
        <v>28806</v>
      </c>
      <c r="E63" s="30">
        <v>5206</v>
      </c>
      <c r="F63" s="90">
        <v>3157</v>
      </c>
      <c r="G63" s="86">
        <f t="shared" si="2"/>
        <v>8363</v>
      </c>
      <c r="H63" s="86">
        <f t="shared" si="3"/>
        <v>37169</v>
      </c>
      <c r="I63" s="87"/>
    </row>
    <row r="64" spans="1:9" ht="15" customHeight="1" x14ac:dyDescent="0.25">
      <c r="A64" s="81">
        <f t="shared" si="4"/>
        <v>40605</v>
      </c>
      <c r="B64" s="82">
        <f t="shared" si="0"/>
        <v>3</v>
      </c>
      <c r="C64" s="83">
        <f t="shared" si="1"/>
        <v>5</v>
      </c>
      <c r="D64" s="90">
        <v>38018</v>
      </c>
      <c r="E64" s="30">
        <v>6786</v>
      </c>
      <c r="F64" s="90">
        <v>2904</v>
      </c>
      <c r="G64" s="86">
        <f t="shared" si="2"/>
        <v>9690</v>
      </c>
      <c r="H64" s="86">
        <f t="shared" si="3"/>
        <v>47708</v>
      </c>
      <c r="I64" s="87"/>
    </row>
    <row r="65" spans="1:9" ht="15" customHeight="1" x14ac:dyDescent="0.25">
      <c r="A65" s="81">
        <f t="shared" si="4"/>
        <v>40606</v>
      </c>
      <c r="B65" s="82">
        <f t="shared" si="0"/>
        <v>4</v>
      </c>
      <c r="C65" s="83">
        <f t="shared" si="1"/>
        <v>6</v>
      </c>
      <c r="D65" s="90">
        <v>37998</v>
      </c>
      <c r="E65" s="30">
        <v>8112</v>
      </c>
      <c r="F65" s="90">
        <v>3464</v>
      </c>
      <c r="G65" s="86">
        <f t="shared" si="2"/>
        <v>11576</v>
      </c>
      <c r="H65" s="86">
        <f t="shared" si="3"/>
        <v>49574</v>
      </c>
      <c r="I65" s="87"/>
    </row>
    <row r="66" spans="1:9" ht="15" customHeight="1" x14ac:dyDescent="0.25">
      <c r="A66" s="81">
        <f t="shared" si="4"/>
        <v>40607</v>
      </c>
      <c r="B66" s="82">
        <f t="shared" si="0"/>
        <v>5</v>
      </c>
      <c r="C66" s="83">
        <f t="shared" si="1"/>
        <v>7</v>
      </c>
      <c r="D66" s="90">
        <v>35254</v>
      </c>
      <c r="E66" s="30">
        <v>7105</v>
      </c>
      <c r="F66" s="90">
        <v>3042</v>
      </c>
      <c r="G66" s="86">
        <f t="shared" si="2"/>
        <v>10147</v>
      </c>
      <c r="H66" s="86">
        <f t="shared" si="3"/>
        <v>45401</v>
      </c>
      <c r="I66" s="87"/>
    </row>
    <row r="67" spans="1:9" ht="15" customHeight="1" x14ac:dyDescent="0.25">
      <c r="A67" s="81">
        <f t="shared" si="4"/>
        <v>40608</v>
      </c>
      <c r="B67" s="82">
        <f t="shared" si="0"/>
        <v>6</v>
      </c>
      <c r="C67" s="83">
        <f t="shared" si="1"/>
        <v>1</v>
      </c>
      <c r="D67" s="90">
        <v>42246</v>
      </c>
      <c r="E67" s="30">
        <v>7288</v>
      </c>
      <c r="F67" s="90">
        <v>3187</v>
      </c>
      <c r="G67" s="86">
        <f t="shared" si="2"/>
        <v>10475</v>
      </c>
      <c r="H67" s="86">
        <f t="shared" si="3"/>
        <v>52721</v>
      </c>
      <c r="I67" s="87"/>
    </row>
    <row r="68" spans="1:9" ht="15" customHeight="1" x14ac:dyDescent="0.25">
      <c r="A68" s="81">
        <f t="shared" si="4"/>
        <v>40609</v>
      </c>
      <c r="B68" s="82">
        <f t="shared" ref="B68:B131" si="5">DAY(A68)</f>
        <v>7</v>
      </c>
      <c r="C68" s="83">
        <f t="shared" ref="C68:C131" si="6">WEEKDAY(A68)</f>
        <v>2</v>
      </c>
      <c r="D68" s="90">
        <v>42452</v>
      </c>
      <c r="E68" s="30">
        <v>8156</v>
      </c>
      <c r="F68" s="90">
        <v>3568</v>
      </c>
      <c r="G68" s="86">
        <f t="shared" ref="G68:G131" si="7">SUM(E68+F68)</f>
        <v>11724</v>
      </c>
      <c r="H68" s="86">
        <f t="shared" ref="H68:H131" si="8">G68+D68</f>
        <v>54176</v>
      </c>
      <c r="I68" s="87"/>
    </row>
    <row r="69" spans="1:9" ht="15" customHeight="1" x14ac:dyDescent="0.25">
      <c r="A69" s="81">
        <f t="shared" ref="A69:A132" si="9">A68+1</f>
        <v>40610</v>
      </c>
      <c r="B69" s="82">
        <f t="shared" si="5"/>
        <v>8</v>
      </c>
      <c r="C69" s="83">
        <f t="shared" si="6"/>
        <v>3</v>
      </c>
      <c r="D69" s="90">
        <v>31320</v>
      </c>
      <c r="E69" s="30">
        <v>6876</v>
      </c>
      <c r="F69" s="90">
        <v>2979</v>
      </c>
      <c r="G69" s="86">
        <f t="shared" si="7"/>
        <v>9855</v>
      </c>
      <c r="H69" s="86">
        <f t="shared" si="8"/>
        <v>41175</v>
      </c>
      <c r="I69" s="87"/>
    </row>
    <row r="70" spans="1:9" ht="15" customHeight="1" x14ac:dyDescent="0.25">
      <c r="A70" s="81">
        <f t="shared" si="9"/>
        <v>40611</v>
      </c>
      <c r="B70" s="82">
        <f t="shared" si="5"/>
        <v>9</v>
      </c>
      <c r="C70" s="83">
        <f t="shared" si="6"/>
        <v>4</v>
      </c>
      <c r="D70" s="90">
        <v>30981</v>
      </c>
      <c r="E70" s="30">
        <v>5996</v>
      </c>
      <c r="F70" s="90">
        <v>2695</v>
      </c>
      <c r="G70" s="86">
        <f t="shared" si="7"/>
        <v>8691</v>
      </c>
      <c r="H70" s="86">
        <f t="shared" si="8"/>
        <v>39672</v>
      </c>
      <c r="I70" s="87"/>
    </row>
    <row r="71" spans="1:9" ht="15" customHeight="1" x14ac:dyDescent="0.25">
      <c r="A71" s="81">
        <f t="shared" si="9"/>
        <v>40612</v>
      </c>
      <c r="B71" s="82">
        <f t="shared" si="5"/>
        <v>10</v>
      </c>
      <c r="C71" s="83">
        <f t="shared" si="6"/>
        <v>5</v>
      </c>
      <c r="D71" s="90">
        <v>37218</v>
      </c>
      <c r="E71" s="30">
        <v>7312</v>
      </c>
      <c r="F71" s="90">
        <v>3164</v>
      </c>
      <c r="G71" s="86">
        <f t="shared" si="7"/>
        <v>10476</v>
      </c>
      <c r="H71" s="86">
        <f t="shared" si="8"/>
        <v>47694</v>
      </c>
      <c r="I71" s="87"/>
    </row>
    <row r="72" spans="1:9" ht="15" customHeight="1" x14ac:dyDescent="0.25">
      <c r="A72" s="81">
        <f t="shared" si="9"/>
        <v>40613</v>
      </c>
      <c r="B72" s="82">
        <f t="shared" si="5"/>
        <v>11</v>
      </c>
      <c r="C72" s="83">
        <f t="shared" si="6"/>
        <v>6</v>
      </c>
      <c r="D72" s="90">
        <v>35548</v>
      </c>
      <c r="E72" s="30">
        <v>5600</v>
      </c>
      <c r="F72" s="90">
        <v>2416</v>
      </c>
      <c r="G72" s="86">
        <f t="shared" si="7"/>
        <v>8016</v>
      </c>
      <c r="H72" s="86">
        <f t="shared" si="8"/>
        <v>43564</v>
      </c>
      <c r="I72" s="87"/>
    </row>
    <row r="73" spans="1:9" ht="15" customHeight="1" x14ac:dyDescent="0.25">
      <c r="A73" s="81">
        <f t="shared" si="9"/>
        <v>40614</v>
      </c>
      <c r="B73" s="82">
        <f t="shared" si="5"/>
        <v>12</v>
      </c>
      <c r="C73" s="83">
        <f t="shared" si="6"/>
        <v>7</v>
      </c>
      <c r="D73" s="90">
        <v>46411</v>
      </c>
      <c r="E73" s="30">
        <v>10366</v>
      </c>
      <c r="F73" s="90">
        <v>4459</v>
      </c>
      <c r="G73" s="86">
        <f t="shared" si="7"/>
        <v>14825</v>
      </c>
      <c r="H73" s="86">
        <f t="shared" si="8"/>
        <v>61236</v>
      </c>
      <c r="I73" s="87"/>
    </row>
    <row r="74" spans="1:9" ht="15" customHeight="1" x14ac:dyDescent="0.25">
      <c r="A74" s="81">
        <f t="shared" si="9"/>
        <v>40615</v>
      </c>
      <c r="B74" s="82">
        <f t="shared" si="5"/>
        <v>13</v>
      </c>
      <c r="C74" s="83">
        <f t="shared" si="6"/>
        <v>1</v>
      </c>
      <c r="D74" s="90">
        <v>38297</v>
      </c>
      <c r="E74" s="30">
        <v>7779</v>
      </c>
      <c r="F74" s="90">
        <v>3342</v>
      </c>
      <c r="G74" s="86">
        <f t="shared" si="7"/>
        <v>11121</v>
      </c>
      <c r="H74" s="86">
        <f t="shared" si="8"/>
        <v>49418</v>
      </c>
      <c r="I74" s="87"/>
    </row>
    <row r="75" spans="1:9" ht="15" customHeight="1" x14ac:dyDescent="0.25">
      <c r="A75" s="81">
        <f t="shared" si="9"/>
        <v>40616</v>
      </c>
      <c r="B75" s="82">
        <f t="shared" si="5"/>
        <v>14</v>
      </c>
      <c r="C75" s="83">
        <f t="shared" si="6"/>
        <v>2</v>
      </c>
      <c r="D75" s="90">
        <v>33487</v>
      </c>
      <c r="E75" s="30">
        <v>5376</v>
      </c>
      <c r="F75" s="90">
        <v>2325</v>
      </c>
      <c r="G75" s="86">
        <f t="shared" si="7"/>
        <v>7701</v>
      </c>
      <c r="H75" s="86">
        <f t="shared" si="8"/>
        <v>41188</v>
      </c>
      <c r="I75" s="87"/>
    </row>
    <row r="76" spans="1:9" ht="15" customHeight="1" x14ac:dyDescent="0.25">
      <c r="A76" s="81">
        <f t="shared" si="9"/>
        <v>40617</v>
      </c>
      <c r="B76" s="82">
        <f t="shared" si="5"/>
        <v>15</v>
      </c>
      <c r="C76" s="83">
        <f t="shared" si="6"/>
        <v>3</v>
      </c>
      <c r="D76" s="90">
        <v>34341</v>
      </c>
      <c r="E76" s="30">
        <v>6683</v>
      </c>
      <c r="F76" s="90">
        <v>2896</v>
      </c>
      <c r="G76" s="86">
        <f t="shared" si="7"/>
        <v>9579</v>
      </c>
      <c r="H76" s="86">
        <f t="shared" si="8"/>
        <v>43920</v>
      </c>
      <c r="I76" s="87"/>
    </row>
    <row r="77" spans="1:9" ht="15" customHeight="1" x14ac:dyDescent="0.25">
      <c r="A77" s="81">
        <f t="shared" si="9"/>
        <v>40618</v>
      </c>
      <c r="B77" s="82">
        <f t="shared" si="5"/>
        <v>16</v>
      </c>
      <c r="C77" s="83">
        <f t="shared" si="6"/>
        <v>4</v>
      </c>
      <c r="D77" s="90">
        <v>41382</v>
      </c>
      <c r="E77" s="30">
        <v>8206</v>
      </c>
      <c r="F77" s="90">
        <v>3539</v>
      </c>
      <c r="G77" s="86">
        <f t="shared" si="7"/>
        <v>11745</v>
      </c>
      <c r="H77" s="86">
        <f t="shared" si="8"/>
        <v>53127</v>
      </c>
      <c r="I77" s="87"/>
    </row>
    <row r="78" spans="1:9" ht="15" customHeight="1" x14ac:dyDescent="0.25">
      <c r="A78" s="81">
        <f t="shared" si="9"/>
        <v>40619</v>
      </c>
      <c r="B78" s="82">
        <f t="shared" si="5"/>
        <v>17</v>
      </c>
      <c r="C78" s="83">
        <f t="shared" si="6"/>
        <v>5</v>
      </c>
      <c r="D78" s="90">
        <v>31857</v>
      </c>
      <c r="E78" s="30">
        <v>5874</v>
      </c>
      <c r="F78" s="90">
        <v>2521</v>
      </c>
      <c r="G78" s="86">
        <f t="shared" si="7"/>
        <v>8395</v>
      </c>
      <c r="H78" s="86">
        <f t="shared" si="8"/>
        <v>40252</v>
      </c>
      <c r="I78" s="87"/>
    </row>
    <row r="79" spans="1:9" ht="15" customHeight="1" x14ac:dyDescent="0.25">
      <c r="A79" s="81">
        <f t="shared" si="9"/>
        <v>40620</v>
      </c>
      <c r="B79" s="82">
        <f t="shared" si="5"/>
        <v>18</v>
      </c>
      <c r="C79" s="83">
        <f t="shared" si="6"/>
        <v>6</v>
      </c>
      <c r="D79" s="90">
        <v>35708</v>
      </c>
      <c r="E79" s="30">
        <v>7351</v>
      </c>
      <c r="F79" s="90">
        <v>3160</v>
      </c>
      <c r="G79" s="86">
        <f t="shared" si="7"/>
        <v>10511</v>
      </c>
      <c r="H79" s="86">
        <f t="shared" si="8"/>
        <v>46219</v>
      </c>
      <c r="I79" s="87"/>
    </row>
    <row r="80" spans="1:9" ht="15" customHeight="1" x14ac:dyDescent="0.25">
      <c r="A80" s="81">
        <f t="shared" si="9"/>
        <v>40621</v>
      </c>
      <c r="B80" s="82">
        <f t="shared" si="5"/>
        <v>19</v>
      </c>
      <c r="C80" s="83">
        <f t="shared" si="6"/>
        <v>7</v>
      </c>
      <c r="D80" s="90">
        <v>43001</v>
      </c>
      <c r="E80" s="30">
        <v>8769</v>
      </c>
      <c r="F80" s="90">
        <v>3763</v>
      </c>
      <c r="G80" s="86">
        <f t="shared" si="7"/>
        <v>12532</v>
      </c>
      <c r="H80" s="86">
        <f t="shared" si="8"/>
        <v>55533</v>
      </c>
      <c r="I80" s="87"/>
    </row>
    <row r="81" spans="1:9" ht="15" customHeight="1" x14ac:dyDescent="0.25">
      <c r="A81" s="81">
        <f t="shared" si="9"/>
        <v>40622</v>
      </c>
      <c r="B81" s="82">
        <f t="shared" si="5"/>
        <v>20</v>
      </c>
      <c r="C81" s="83">
        <f t="shared" si="6"/>
        <v>1</v>
      </c>
      <c r="D81" s="90">
        <v>44656</v>
      </c>
      <c r="E81" s="30">
        <v>9292</v>
      </c>
      <c r="F81" s="90">
        <v>3980</v>
      </c>
      <c r="G81" s="86">
        <f t="shared" si="7"/>
        <v>13272</v>
      </c>
      <c r="H81" s="86">
        <f t="shared" si="8"/>
        <v>57928</v>
      </c>
      <c r="I81" s="87"/>
    </row>
    <row r="82" spans="1:9" ht="15" customHeight="1" x14ac:dyDescent="0.25">
      <c r="A82" s="81">
        <f t="shared" si="9"/>
        <v>40623</v>
      </c>
      <c r="B82" s="82">
        <f t="shared" si="5"/>
        <v>21</v>
      </c>
      <c r="C82" s="83">
        <f t="shared" si="6"/>
        <v>2</v>
      </c>
      <c r="D82" s="90">
        <v>28890</v>
      </c>
      <c r="E82" s="30">
        <v>5348</v>
      </c>
      <c r="F82" s="90">
        <v>2289</v>
      </c>
      <c r="G82" s="86">
        <f t="shared" si="7"/>
        <v>7637</v>
      </c>
      <c r="H82" s="86">
        <f t="shared" si="8"/>
        <v>36527</v>
      </c>
      <c r="I82" s="87"/>
    </row>
    <row r="83" spans="1:9" ht="15" customHeight="1" x14ac:dyDescent="0.25">
      <c r="A83" s="81">
        <f t="shared" si="9"/>
        <v>40624</v>
      </c>
      <c r="B83" s="82">
        <f t="shared" si="5"/>
        <v>22</v>
      </c>
      <c r="C83" s="83">
        <f t="shared" si="6"/>
        <v>3</v>
      </c>
      <c r="D83" s="90">
        <v>37194</v>
      </c>
      <c r="E83" s="30">
        <v>7315</v>
      </c>
      <c r="F83" s="90">
        <v>3117</v>
      </c>
      <c r="G83" s="86">
        <f t="shared" si="7"/>
        <v>10432</v>
      </c>
      <c r="H83" s="86">
        <f t="shared" si="8"/>
        <v>47626</v>
      </c>
      <c r="I83" s="87"/>
    </row>
    <row r="84" spans="1:9" ht="15" customHeight="1" x14ac:dyDescent="0.25">
      <c r="A84" s="81">
        <f t="shared" si="9"/>
        <v>40625</v>
      </c>
      <c r="B84" s="82">
        <f t="shared" si="5"/>
        <v>23</v>
      </c>
      <c r="C84" s="83">
        <f t="shared" si="6"/>
        <v>4</v>
      </c>
      <c r="D84" s="90">
        <v>38734</v>
      </c>
      <c r="E84" s="30">
        <v>6937</v>
      </c>
      <c r="F84" s="90">
        <v>2970</v>
      </c>
      <c r="G84" s="86">
        <f t="shared" si="7"/>
        <v>9907</v>
      </c>
      <c r="H84" s="86">
        <f t="shared" si="8"/>
        <v>48641</v>
      </c>
      <c r="I84" s="87"/>
    </row>
    <row r="85" spans="1:9" ht="15" customHeight="1" x14ac:dyDescent="0.25">
      <c r="A85" s="81">
        <f t="shared" si="9"/>
        <v>40626</v>
      </c>
      <c r="B85" s="82">
        <f t="shared" si="5"/>
        <v>24</v>
      </c>
      <c r="C85" s="83">
        <f t="shared" si="6"/>
        <v>5</v>
      </c>
      <c r="D85" s="90">
        <v>34123</v>
      </c>
      <c r="E85" s="30">
        <v>7233</v>
      </c>
      <c r="F85" s="90">
        <v>3085</v>
      </c>
      <c r="G85" s="86">
        <f t="shared" si="7"/>
        <v>10318</v>
      </c>
      <c r="H85" s="86">
        <f t="shared" si="8"/>
        <v>44441</v>
      </c>
      <c r="I85" s="87"/>
    </row>
    <row r="86" spans="1:9" ht="15" customHeight="1" x14ac:dyDescent="0.25">
      <c r="A86" s="81">
        <f t="shared" si="9"/>
        <v>40627</v>
      </c>
      <c r="B86" s="82">
        <f t="shared" si="5"/>
        <v>25</v>
      </c>
      <c r="C86" s="83">
        <f t="shared" si="6"/>
        <v>6</v>
      </c>
      <c r="D86" s="90">
        <v>32398</v>
      </c>
      <c r="E86" s="30">
        <v>5296</v>
      </c>
      <c r="F86" s="90">
        <v>2264</v>
      </c>
      <c r="G86" s="86">
        <f t="shared" si="7"/>
        <v>7560</v>
      </c>
      <c r="H86" s="86">
        <f t="shared" si="8"/>
        <v>39958</v>
      </c>
      <c r="I86" s="87"/>
    </row>
    <row r="87" spans="1:9" ht="15" customHeight="1" x14ac:dyDescent="0.25">
      <c r="A87" s="81">
        <f t="shared" si="9"/>
        <v>40628</v>
      </c>
      <c r="B87" s="82">
        <f t="shared" si="5"/>
        <v>26</v>
      </c>
      <c r="C87" s="83">
        <f t="shared" si="6"/>
        <v>7</v>
      </c>
      <c r="D87" s="90">
        <v>42673</v>
      </c>
      <c r="E87" s="30">
        <v>8857</v>
      </c>
      <c r="F87" s="90">
        <v>3800</v>
      </c>
      <c r="G87" s="86">
        <f t="shared" si="7"/>
        <v>12657</v>
      </c>
      <c r="H87" s="86">
        <f t="shared" si="8"/>
        <v>55330</v>
      </c>
      <c r="I87" s="87"/>
    </row>
    <row r="88" spans="1:9" ht="15" customHeight="1" x14ac:dyDescent="0.25">
      <c r="A88" s="81">
        <f t="shared" si="9"/>
        <v>40629</v>
      </c>
      <c r="B88" s="82">
        <f t="shared" si="5"/>
        <v>27</v>
      </c>
      <c r="C88" s="83">
        <f t="shared" si="6"/>
        <v>1</v>
      </c>
      <c r="D88" s="90">
        <v>38914</v>
      </c>
      <c r="E88" s="30">
        <v>7817</v>
      </c>
      <c r="F88" s="90">
        <v>3338</v>
      </c>
      <c r="G88" s="86">
        <f t="shared" si="7"/>
        <v>11155</v>
      </c>
      <c r="H88" s="86">
        <f t="shared" si="8"/>
        <v>50069</v>
      </c>
      <c r="I88" s="87"/>
    </row>
    <row r="89" spans="1:9" ht="15" customHeight="1" x14ac:dyDescent="0.25">
      <c r="A89" s="81">
        <f t="shared" si="9"/>
        <v>40630</v>
      </c>
      <c r="B89" s="82">
        <f t="shared" si="5"/>
        <v>28</v>
      </c>
      <c r="C89" s="83">
        <f t="shared" si="6"/>
        <v>2</v>
      </c>
      <c r="D89" s="90">
        <v>38240</v>
      </c>
      <c r="E89" s="30">
        <v>7826</v>
      </c>
      <c r="F89" s="90">
        <v>3351</v>
      </c>
      <c r="G89" s="86">
        <f t="shared" si="7"/>
        <v>11177</v>
      </c>
      <c r="H89" s="86">
        <f t="shared" si="8"/>
        <v>49417</v>
      </c>
      <c r="I89" s="87"/>
    </row>
    <row r="90" spans="1:9" ht="15" customHeight="1" x14ac:dyDescent="0.25">
      <c r="A90" s="81">
        <f t="shared" si="9"/>
        <v>40631</v>
      </c>
      <c r="B90" s="82">
        <f t="shared" si="5"/>
        <v>29</v>
      </c>
      <c r="C90" s="83">
        <f t="shared" si="6"/>
        <v>3</v>
      </c>
      <c r="D90" s="90">
        <v>34752</v>
      </c>
      <c r="E90" s="30">
        <v>7309</v>
      </c>
      <c r="F90" s="90">
        <v>3127</v>
      </c>
      <c r="G90" s="86">
        <f t="shared" si="7"/>
        <v>10436</v>
      </c>
      <c r="H90" s="86">
        <f t="shared" si="8"/>
        <v>45188</v>
      </c>
      <c r="I90" s="87"/>
    </row>
    <row r="91" spans="1:9" ht="15" customHeight="1" x14ac:dyDescent="0.25">
      <c r="A91" s="81">
        <f t="shared" si="9"/>
        <v>40632</v>
      </c>
      <c r="B91" s="82">
        <f t="shared" si="5"/>
        <v>30</v>
      </c>
      <c r="C91" s="83">
        <f t="shared" si="6"/>
        <v>4</v>
      </c>
      <c r="D91" s="90">
        <v>2601</v>
      </c>
      <c r="E91" s="30">
        <v>7747</v>
      </c>
      <c r="F91" s="90">
        <v>3306</v>
      </c>
      <c r="G91" s="86">
        <f t="shared" si="7"/>
        <v>11053</v>
      </c>
      <c r="H91" s="86">
        <f t="shared" si="8"/>
        <v>13654</v>
      </c>
      <c r="I91" s="87"/>
    </row>
    <row r="92" spans="1:9" ht="15" customHeight="1" x14ac:dyDescent="0.25">
      <c r="A92" s="81">
        <f t="shared" si="9"/>
        <v>40633</v>
      </c>
      <c r="B92" s="82">
        <f t="shared" si="5"/>
        <v>31</v>
      </c>
      <c r="C92" s="83">
        <f t="shared" si="6"/>
        <v>5</v>
      </c>
      <c r="D92" s="90">
        <v>28634</v>
      </c>
      <c r="E92" s="30">
        <v>5905</v>
      </c>
      <c r="F92" s="90">
        <v>2512</v>
      </c>
      <c r="G92" s="86">
        <f t="shared" si="7"/>
        <v>8417</v>
      </c>
      <c r="H92" s="86">
        <f t="shared" si="8"/>
        <v>37051</v>
      </c>
      <c r="I92" s="87"/>
    </row>
    <row r="93" spans="1:9" ht="15" customHeight="1" x14ac:dyDescent="0.25">
      <c r="A93" s="81">
        <f t="shared" si="9"/>
        <v>40634</v>
      </c>
      <c r="B93" s="82">
        <f t="shared" si="5"/>
        <v>1</v>
      </c>
      <c r="C93" s="83">
        <f t="shared" si="6"/>
        <v>6</v>
      </c>
      <c r="D93" s="90">
        <v>36982</v>
      </c>
      <c r="E93" s="30">
        <v>7314</v>
      </c>
      <c r="F93" s="90">
        <v>3124</v>
      </c>
      <c r="G93" s="86">
        <f t="shared" si="7"/>
        <v>10438</v>
      </c>
      <c r="H93" s="86">
        <f t="shared" si="8"/>
        <v>47420</v>
      </c>
      <c r="I93" s="87"/>
    </row>
    <row r="94" spans="1:9" ht="15" customHeight="1" x14ac:dyDescent="0.25">
      <c r="A94" s="81">
        <f t="shared" si="9"/>
        <v>40635</v>
      </c>
      <c r="B94" s="82">
        <f t="shared" si="5"/>
        <v>2</v>
      </c>
      <c r="C94" s="83">
        <f t="shared" si="6"/>
        <v>7</v>
      </c>
      <c r="D94" s="90">
        <v>37648</v>
      </c>
      <c r="E94" s="30">
        <v>7991</v>
      </c>
      <c r="F94" s="90">
        <v>3431</v>
      </c>
      <c r="G94" s="86">
        <f t="shared" si="7"/>
        <v>11422</v>
      </c>
      <c r="H94" s="86">
        <f t="shared" si="8"/>
        <v>49070</v>
      </c>
      <c r="I94" s="87"/>
    </row>
    <row r="95" spans="1:9" ht="15" customHeight="1" x14ac:dyDescent="0.25">
      <c r="A95" s="81">
        <f t="shared" si="9"/>
        <v>40636</v>
      </c>
      <c r="B95" s="82">
        <f t="shared" si="5"/>
        <v>3</v>
      </c>
      <c r="C95" s="83">
        <f t="shared" si="6"/>
        <v>1</v>
      </c>
      <c r="D95" s="90">
        <v>40855</v>
      </c>
      <c r="E95" s="30">
        <v>5046</v>
      </c>
      <c r="F95" s="90">
        <v>3456</v>
      </c>
      <c r="G95" s="86">
        <f t="shared" si="7"/>
        <v>8502</v>
      </c>
      <c r="H95" s="86">
        <f t="shared" si="8"/>
        <v>49357</v>
      </c>
      <c r="I95" s="87"/>
    </row>
    <row r="96" spans="1:9" ht="15" customHeight="1" x14ac:dyDescent="0.25">
      <c r="A96" s="81">
        <f t="shared" si="9"/>
        <v>40637</v>
      </c>
      <c r="B96" s="82">
        <f t="shared" si="5"/>
        <v>4</v>
      </c>
      <c r="C96" s="83">
        <f t="shared" si="6"/>
        <v>2</v>
      </c>
      <c r="D96" s="90">
        <v>43130</v>
      </c>
      <c r="E96" s="30">
        <v>8608</v>
      </c>
      <c r="F96" s="90">
        <v>3679</v>
      </c>
      <c r="G96" s="86">
        <f t="shared" si="7"/>
        <v>12287</v>
      </c>
      <c r="H96" s="86">
        <f t="shared" si="8"/>
        <v>55417</v>
      </c>
      <c r="I96" s="87"/>
    </row>
    <row r="97" spans="1:9" ht="15" customHeight="1" x14ac:dyDescent="0.25">
      <c r="A97" s="81">
        <f t="shared" si="9"/>
        <v>40638</v>
      </c>
      <c r="B97" s="82">
        <f t="shared" si="5"/>
        <v>5</v>
      </c>
      <c r="C97" s="83">
        <f t="shared" si="6"/>
        <v>3</v>
      </c>
      <c r="D97" s="90">
        <v>29085</v>
      </c>
      <c r="E97" s="30">
        <v>5205</v>
      </c>
      <c r="F97" s="90">
        <v>2234</v>
      </c>
      <c r="G97" s="86">
        <f t="shared" si="7"/>
        <v>7439</v>
      </c>
      <c r="H97" s="86">
        <f t="shared" si="8"/>
        <v>36524</v>
      </c>
      <c r="I97" s="87"/>
    </row>
    <row r="98" spans="1:9" ht="15" customHeight="1" x14ac:dyDescent="0.25">
      <c r="A98" s="81">
        <f t="shared" si="9"/>
        <v>40639</v>
      </c>
      <c r="B98" s="82">
        <f t="shared" si="5"/>
        <v>6</v>
      </c>
      <c r="C98" s="83">
        <f t="shared" si="6"/>
        <v>4</v>
      </c>
      <c r="D98" s="90">
        <v>37459</v>
      </c>
      <c r="E98" s="30">
        <v>7546</v>
      </c>
      <c r="F98" s="90">
        <v>3227</v>
      </c>
      <c r="G98" s="86">
        <f t="shared" si="7"/>
        <v>10773</v>
      </c>
      <c r="H98" s="86">
        <f t="shared" si="8"/>
        <v>48232</v>
      </c>
      <c r="I98" s="87"/>
    </row>
    <row r="99" spans="1:9" ht="15" customHeight="1" x14ac:dyDescent="0.25">
      <c r="A99" s="81">
        <f t="shared" si="9"/>
        <v>40640</v>
      </c>
      <c r="B99" s="82">
        <f t="shared" si="5"/>
        <v>7</v>
      </c>
      <c r="C99" s="83">
        <f t="shared" si="6"/>
        <v>5</v>
      </c>
      <c r="D99" s="90">
        <v>29307</v>
      </c>
      <c r="E99" s="30">
        <v>5396</v>
      </c>
      <c r="F99" s="90">
        <v>2303</v>
      </c>
      <c r="G99" s="86">
        <f t="shared" si="7"/>
        <v>7699</v>
      </c>
      <c r="H99" s="86">
        <f t="shared" si="8"/>
        <v>37006</v>
      </c>
      <c r="I99" s="87"/>
    </row>
    <row r="100" spans="1:9" ht="15" customHeight="1" x14ac:dyDescent="0.25">
      <c r="A100" s="81">
        <f t="shared" si="9"/>
        <v>40641</v>
      </c>
      <c r="B100" s="82">
        <f t="shared" si="5"/>
        <v>8</v>
      </c>
      <c r="C100" s="83">
        <f t="shared" si="6"/>
        <v>6</v>
      </c>
      <c r="D100" s="90">
        <v>37727</v>
      </c>
      <c r="E100" s="30">
        <v>7476</v>
      </c>
      <c r="F100" s="90">
        <v>3195</v>
      </c>
      <c r="G100" s="86">
        <f t="shared" si="7"/>
        <v>10671</v>
      </c>
      <c r="H100" s="86">
        <f t="shared" si="8"/>
        <v>48398</v>
      </c>
      <c r="I100" s="87"/>
    </row>
    <row r="101" spans="1:9" ht="15" customHeight="1" x14ac:dyDescent="0.25">
      <c r="A101" s="81">
        <f t="shared" si="9"/>
        <v>40642</v>
      </c>
      <c r="B101" s="82">
        <f t="shared" si="5"/>
        <v>9</v>
      </c>
      <c r="C101" s="83">
        <f t="shared" si="6"/>
        <v>7</v>
      </c>
      <c r="D101" s="90">
        <v>36449</v>
      </c>
      <c r="E101" s="30">
        <v>5726</v>
      </c>
      <c r="F101" s="90">
        <v>2454</v>
      </c>
      <c r="G101" s="86">
        <f t="shared" si="7"/>
        <v>8180</v>
      </c>
      <c r="H101" s="86">
        <f t="shared" si="8"/>
        <v>44629</v>
      </c>
      <c r="I101" s="87"/>
    </row>
    <row r="102" spans="1:9" ht="15" customHeight="1" x14ac:dyDescent="0.25">
      <c r="A102" s="81">
        <f t="shared" si="9"/>
        <v>40643</v>
      </c>
      <c r="B102" s="82">
        <f t="shared" si="5"/>
        <v>10</v>
      </c>
      <c r="C102" s="83">
        <f t="shared" si="6"/>
        <v>1</v>
      </c>
      <c r="D102" s="90">
        <v>37185</v>
      </c>
      <c r="E102" s="30">
        <v>7624</v>
      </c>
      <c r="F102" s="90">
        <v>3270</v>
      </c>
      <c r="G102" s="86">
        <f t="shared" si="7"/>
        <v>10894</v>
      </c>
      <c r="H102" s="86">
        <f t="shared" si="8"/>
        <v>48079</v>
      </c>
      <c r="I102" s="87"/>
    </row>
    <row r="103" spans="1:9" ht="15" customHeight="1" x14ac:dyDescent="0.25">
      <c r="A103" s="81">
        <f t="shared" si="9"/>
        <v>40644</v>
      </c>
      <c r="B103" s="82">
        <f t="shared" si="5"/>
        <v>11</v>
      </c>
      <c r="C103" s="83">
        <f t="shared" si="6"/>
        <v>2</v>
      </c>
      <c r="D103" s="90">
        <v>42221</v>
      </c>
      <c r="E103" s="30">
        <v>9061</v>
      </c>
      <c r="F103" s="90">
        <v>3869</v>
      </c>
      <c r="G103" s="86">
        <f t="shared" si="7"/>
        <v>12930</v>
      </c>
      <c r="H103" s="86">
        <f t="shared" si="8"/>
        <v>55151</v>
      </c>
      <c r="I103" s="87"/>
    </row>
    <row r="104" spans="1:9" ht="15" customHeight="1" x14ac:dyDescent="0.25">
      <c r="A104" s="81">
        <f t="shared" si="9"/>
        <v>40645</v>
      </c>
      <c r="B104" s="82">
        <f t="shared" si="5"/>
        <v>12</v>
      </c>
      <c r="C104" s="83">
        <f t="shared" si="6"/>
        <v>3</v>
      </c>
      <c r="D104" s="90">
        <v>30019</v>
      </c>
      <c r="E104" s="30">
        <v>4765</v>
      </c>
      <c r="F104" s="90">
        <v>2032</v>
      </c>
      <c r="G104" s="86">
        <f t="shared" si="7"/>
        <v>6797</v>
      </c>
      <c r="H104" s="86">
        <f t="shared" si="8"/>
        <v>36816</v>
      </c>
      <c r="I104" s="87"/>
    </row>
    <row r="105" spans="1:9" ht="15" customHeight="1" x14ac:dyDescent="0.25">
      <c r="A105" s="81">
        <f t="shared" si="9"/>
        <v>40646</v>
      </c>
      <c r="B105" s="82">
        <f t="shared" si="5"/>
        <v>13</v>
      </c>
      <c r="C105" s="83">
        <f t="shared" si="6"/>
        <v>4</v>
      </c>
      <c r="D105" s="90">
        <v>40079</v>
      </c>
      <c r="E105" s="30">
        <v>7392</v>
      </c>
      <c r="F105" s="90">
        <v>3165</v>
      </c>
      <c r="G105" s="86">
        <f t="shared" si="7"/>
        <v>10557</v>
      </c>
      <c r="H105" s="86">
        <f t="shared" si="8"/>
        <v>50636</v>
      </c>
      <c r="I105" s="87"/>
    </row>
    <row r="106" spans="1:9" ht="15" customHeight="1" x14ac:dyDescent="0.25">
      <c r="A106" s="81">
        <f t="shared" si="9"/>
        <v>40647</v>
      </c>
      <c r="B106" s="82">
        <f t="shared" si="5"/>
        <v>14</v>
      </c>
      <c r="C106" s="83">
        <f t="shared" si="6"/>
        <v>5</v>
      </c>
      <c r="D106" s="90">
        <v>28838</v>
      </c>
      <c r="E106" s="30">
        <v>6361</v>
      </c>
      <c r="F106" s="90">
        <v>2710</v>
      </c>
      <c r="G106" s="86">
        <f t="shared" si="7"/>
        <v>9071</v>
      </c>
      <c r="H106" s="86">
        <f t="shared" si="8"/>
        <v>37909</v>
      </c>
      <c r="I106" s="87"/>
    </row>
    <row r="107" spans="1:9" ht="15" customHeight="1" x14ac:dyDescent="0.25">
      <c r="A107" s="81">
        <f t="shared" si="9"/>
        <v>40648</v>
      </c>
      <c r="B107" s="82">
        <f t="shared" si="5"/>
        <v>15</v>
      </c>
      <c r="C107" s="83">
        <f t="shared" si="6"/>
        <v>6</v>
      </c>
      <c r="D107" s="90">
        <v>36885</v>
      </c>
      <c r="E107" s="30">
        <v>6239</v>
      </c>
      <c r="F107" s="90">
        <v>2679</v>
      </c>
      <c r="G107" s="86">
        <f t="shared" si="7"/>
        <v>8918</v>
      </c>
      <c r="H107" s="86">
        <f t="shared" si="8"/>
        <v>45803</v>
      </c>
      <c r="I107" s="87"/>
    </row>
    <row r="108" spans="1:9" ht="15" customHeight="1" x14ac:dyDescent="0.25">
      <c r="A108" s="81">
        <f t="shared" si="9"/>
        <v>40649</v>
      </c>
      <c r="B108" s="82">
        <f t="shared" si="5"/>
        <v>16</v>
      </c>
      <c r="C108" s="83">
        <f t="shared" si="6"/>
        <v>7</v>
      </c>
      <c r="D108" s="90">
        <v>35753</v>
      </c>
      <c r="E108" s="30">
        <v>7732</v>
      </c>
      <c r="F108" s="90">
        <v>3318</v>
      </c>
      <c r="G108" s="86">
        <f t="shared" si="7"/>
        <v>11050</v>
      </c>
      <c r="H108" s="86">
        <f t="shared" si="8"/>
        <v>46803</v>
      </c>
      <c r="I108" s="87"/>
    </row>
    <row r="109" spans="1:9" ht="15" customHeight="1" x14ac:dyDescent="0.25">
      <c r="A109" s="81">
        <f t="shared" si="9"/>
        <v>40650</v>
      </c>
      <c r="B109" s="82">
        <f t="shared" si="5"/>
        <v>17</v>
      </c>
      <c r="C109" s="83">
        <f t="shared" si="6"/>
        <v>1</v>
      </c>
      <c r="D109" s="90">
        <v>53157</v>
      </c>
      <c r="E109" s="30">
        <v>10850</v>
      </c>
      <c r="F109" s="90">
        <v>4659</v>
      </c>
      <c r="G109" s="86">
        <f t="shared" si="7"/>
        <v>15509</v>
      </c>
      <c r="H109" s="86">
        <f t="shared" si="8"/>
        <v>68666</v>
      </c>
      <c r="I109" s="87"/>
    </row>
    <row r="110" spans="1:9" ht="15" customHeight="1" x14ac:dyDescent="0.25">
      <c r="A110" s="81">
        <f t="shared" si="9"/>
        <v>40651</v>
      </c>
      <c r="B110" s="82">
        <f t="shared" si="5"/>
        <v>18</v>
      </c>
      <c r="C110" s="83">
        <f t="shared" si="6"/>
        <v>2</v>
      </c>
      <c r="D110" s="90">
        <v>30186</v>
      </c>
      <c r="E110" s="30">
        <v>6648</v>
      </c>
      <c r="F110" s="90">
        <v>2856</v>
      </c>
      <c r="G110" s="86">
        <f t="shared" si="7"/>
        <v>9504</v>
      </c>
      <c r="H110" s="86">
        <f t="shared" si="8"/>
        <v>39690</v>
      </c>
      <c r="I110" s="87"/>
    </row>
    <row r="111" spans="1:9" ht="15" customHeight="1" x14ac:dyDescent="0.25">
      <c r="A111" s="81">
        <f t="shared" si="9"/>
        <v>40652</v>
      </c>
      <c r="B111" s="82">
        <f t="shared" si="5"/>
        <v>19</v>
      </c>
      <c r="C111" s="83">
        <f t="shared" si="6"/>
        <v>3</v>
      </c>
      <c r="D111" s="90">
        <v>34039</v>
      </c>
      <c r="E111" s="30">
        <v>5690</v>
      </c>
      <c r="F111" s="90">
        <v>2437</v>
      </c>
      <c r="G111" s="86">
        <f t="shared" si="7"/>
        <v>8127</v>
      </c>
      <c r="H111" s="86">
        <f t="shared" si="8"/>
        <v>42166</v>
      </c>
      <c r="I111" s="87"/>
    </row>
    <row r="112" spans="1:9" ht="15" customHeight="1" x14ac:dyDescent="0.25">
      <c r="A112" s="81">
        <f t="shared" si="9"/>
        <v>40653</v>
      </c>
      <c r="B112" s="82">
        <f t="shared" si="5"/>
        <v>20</v>
      </c>
      <c r="C112" s="83">
        <f t="shared" si="6"/>
        <v>4</v>
      </c>
      <c r="D112" s="90">
        <v>43279</v>
      </c>
      <c r="E112" s="30">
        <v>8719</v>
      </c>
      <c r="F112" s="90">
        <v>3727</v>
      </c>
      <c r="G112" s="86">
        <f t="shared" si="7"/>
        <v>12446</v>
      </c>
      <c r="H112" s="86">
        <f t="shared" si="8"/>
        <v>55725</v>
      </c>
      <c r="I112" s="87"/>
    </row>
    <row r="113" spans="1:9" ht="15" customHeight="1" x14ac:dyDescent="0.25">
      <c r="A113" s="81">
        <f t="shared" si="9"/>
        <v>40654</v>
      </c>
      <c r="B113" s="82">
        <f t="shared" si="5"/>
        <v>21</v>
      </c>
      <c r="C113" s="83">
        <f t="shared" si="6"/>
        <v>5</v>
      </c>
      <c r="D113" s="90">
        <v>29571</v>
      </c>
      <c r="E113" s="30">
        <v>5371</v>
      </c>
      <c r="F113" s="90">
        <v>2294</v>
      </c>
      <c r="G113" s="86">
        <f t="shared" si="7"/>
        <v>7665</v>
      </c>
      <c r="H113" s="86">
        <f t="shared" si="8"/>
        <v>37236</v>
      </c>
      <c r="I113" s="87"/>
    </row>
    <row r="114" spans="1:9" ht="15" customHeight="1" x14ac:dyDescent="0.25">
      <c r="A114" s="81">
        <f t="shared" si="9"/>
        <v>40655</v>
      </c>
      <c r="B114" s="82">
        <f t="shared" si="5"/>
        <v>22</v>
      </c>
      <c r="C114" s="83">
        <f t="shared" si="6"/>
        <v>6</v>
      </c>
      <c r="D114" s="90">
        <v>41737</v>
      </c>
      <c r="E114" s="30">
        <v>8147</v>
      </c>
      <c r="F114" s="90">
        <v>3492</v>
      </c>
      <c r="G114" s="86">
        <f t="shared" si="7"/>
        <v>11639</v>
      </c>
      <c r="H114" s="86">
        <f t="shared" si="8"/>
        <v>53376</v>
      </c>
      <c r="I114" s="87"/>
    </row>
    <row r="115" spans="1:9" ht="15" customHeight="1" x14ac:dyDescent="0.25">
      <c r="A115" s="81">
        <f t="shared" si="9"/>
        <v>40656</v>
      </c>
      <c r="B115" s="82">
        <f t="shared" si="5"/>
        <v>23</v>
      </c>
      <c r="C115" s="83">
        <f t="shared" si="6"/>
        <v>7</v>
      </c>
      <c r="D115" s="90">
        <v>43336</v>
      </c>
      <c r="E115" s="30">
        <v>8262</v>
      </c>
      <c r="F115" s="90">
        <v>3549</v>
      </c>
      <c r="G115" s="86">
        <f t="shared" si="7"/>
        <v>11811</v>
      </c>
      <c r="H115" s="86">
        <f t="shared" si="8"/>
        <v>55147</v>
      </c>
      <c r="I115" s="87"/>
    </row>
    <row r="116" spans="1:9" ht="15" customHeight="1" x14ac:dyDescent="0.25">
      <c r="A116" s="81">
        <f t="shared" si="9"/>
        <v>40657</v>
      </c>
      <c r="B116" s="82">
        <f t="shared" si="5"/>
        <v>24</v>
      </c>
      <c r="C116" s="83">
        <f t="shared" si="6"/>
        <v>1</v>
      </c>
      <c r="D116" s="90">
        <v>29972</v>
      </c>
      <c r="E116" s="30">
        <v>6054</v>
      </c>
      <c r="F116" s="90">
        <v>2601</v>
      </c>
      <c r="G116" s="86">
        <f t="shared" si="7"/>
        <v>8655</v>
      </c>
      <c r="H116" s="86">
        <f t="shared" si="8"/>
        <v>38627</v>
      </c>
      <c r="I116" s="87"/>
    </row>
    <row r="117" spans="1:9" ht="15" customHeight="1" x14ac:dyDescent="0.25">
      <c r="A117" s="81">
        <f t="shared" si="9"/>
        <v>40658</v>
      </c>
      <c r="B117" s="82">
        <f t="shared" si="5"/>
        <v>25</v>
      </c>
      <c r="C117" s="83">
        <f t="shared" si="6"/>
        <v>2</v>
      </c>
      <c r="D117" s="90">
        <v>38490</v>
      </c>
      <c r="E117" s="30">
        <v>7827</v>
      </c>
      <c r="F117" s="90">
        <v>3353</v>
      </c>
      <c r="G117" s="86">
        <f t="shared" si="7"/>
        <v>11180</v>
      </c>
      <c r="H117" s="86">
        <f t="shared" si="8"/>
        <v>49670</v>
      </c>
      <c r="I117" s="87"/>
    </row>
    <row r="118" spans="1:9" ht="15" customHeight="1" x14ac:dyDescent="0.25">
      <c r="A118" s="81">
        <f t="shared" si="9"/>
        <v>40659</v>
      </c>
      <c r="B118" s="82">
        <f t="shared" si="5"/>
        <v>26</v>
      </c>
      <c r="C118" s="83">
        <f t="shared" si="6"/>
        <v>3</v>
      </c>
      <c r="D118" s="90">
        <v>27960</v>
      </c>
      <c r="E118" s="30">
        <v>5223</v>
      </c>
      <c r="F118" s="90">
        <v>2231</v>
      </c>
      <c r="G118" s="86">
        <f t="shared" si="7"/>
        <v>7454</v>
      </c>
      <c r="H118" s="86">
        <f t="shared" si="8"/>
        <v>35414</v>
      </c>
      <c r="I118" s="87"/>
    </row>
    <row r="119" spans="1:9" ht="15" customHeight="1" x14ac:dyDescent="0.25">
      <c r="A119" s="81">
        <f t="shared" si="9"/>
        <v>40660</v>
      </c>
      <c r="B119" s="82">
        <f t="shared" si="5"/>
        <v>27</v>
      </c>
      <c r="C119" s="83">
        <f t="shared" si="6"/>
        <v>4</v>
      </c>
      <c r="D119" s="90">
        <v>31423</v>
      </c>
      <c r="E119" s="30">
        <v>7066</v>
      </c>
      <c r="F119" s="90">
        <v>3023</v>
      </c>
      <c r="G119" s="86">
        <f t="shared" si="7"/>
        <v>10089</v>
      </c>
      <c r="H119" s="86">
        <f t="shared" si="8"/>
        <v>41512</v>
      </c>
      <c r="I119" s="87"/>
    </row>
    <row r="120" spans="1:9" ht="15" customHeight="1" x14ac:dyDescent="0.25">
      <c r="A120" s="81">
        <f t="shared" si="9"/>
        <v>40661</v>
      </c>
      <c r="B120" s="82">
        <f t="shared" si="5"/>
        <v>28</v>
      </c>
      <c r="C120" s="83">
        <f t="shared" si="6"/>
        <v>5</v>
      </c>
      <c r="D120" s="90">
        <v>38444</v>
      </c>
      <c r="E120" s="30">
        <v>7044</v>
      </c>
      <c r="F120" s="90">
        <v>3030</v>
      </c>
      <c r="G120" s="86">
        <f t="shared" si="7"/>
        <v>10074</v>
      </c>
      <c r="H120" s="86">
        <f t="shared" si="8"/>
        <v>48518</v>
      </c>
      <c r="I120" s="87"/>
    </row>
    <row r="121" spans="1:9" ht="15" customHeight="1" x14ac:dyDescent="0.25">
      <c r="A121" s="81">
        <f t="shared" si="9"/>
        <v>40662</v>
      </c>
      <c r="B121" s="82">
        <f t="shared" si="5"/>
        <v>29</v>
      </c>
      <c r="C121" s="83">
        <f t="shared" si="6"/>
        <v>6</v>
      </c>
      <c r="D121" s="90">
        <v>27228</v>
      </c>
      <c r="E121" s="30">
        <v>5126</v>
      </c>
      <c r="F121" s="90">
        <v>2193</v>
      </c>
      <c r="G121" s="86">
        <f t="shared" si="7"/>
        <v>7319</v>
      </c>
      <c r="H121" s="86">
        <f t="shared" si="8"/>
        <v>34547</v>
      </c>
      <c r="I121" s="87"/>
    </row>
    <row r="122" spans="1:9" ht="15" customHeight="1" x14ac:dyDescent="0.25">
      <c r="A122" s="81">
        <f t="shared" si="9"/>
        <v>40663</v>
      </c>
      <c r="B122" s="82">
        <f t="shared" si="5"/>
        <v>30</v>
      </c>
      <c r="C122" s="83">
        <f t="shared" si="6"/>
        <v>7</v>
      </c>
      <c r="D122" s="90">
        <v>36956</v>
      </c>
      <c r="E122" s="30">
        <v>7567</v>
      </c>
      <c r="F122" s="90">
        <v>3248</v>
      </c>
      <c r="G122" s="86">
        <f t="shared" si="7"/>
        <v>10815</v>
      </c>
      <c r="H122" s="86">
        <f t="shared" si="8"/>
        <v>47771</v>
      </c>
      <c r="I122" s="87"/>
    </row>
    <row r="123" spans="1:9" ht="15" customHeight="1" x14ac:dyDescent="0.25">
      <c r="A123" s="81">
        <f t="shared" si="9"/>
        <v>40664</v>
      </c>
      <c r="B123" s="82">
        <f t="shared" si="5"/>
        <v>1</v>
      </c>
      <c r="C123" s="83">
        <f t="shared" si="6"/>
        <v>1</v>
      </c>
      <c r="D123" s="90">
        <v>366719</v>
      </c>
      <c r="E123" s="30">
        <v>8022</v>
      </c>
      <c r="F123" s="90">
        <v>3439</v>
      </c>
      <c r="G123" s="86">
        <f t="shared" si="7"/>
        <v>11461</v>
      </c>
      <c r="H123" s="86">
        <f t="shared" si="8"/>
        <v>378180</v>
      </c>
      <c r="I123" s="87"/>
    </row>
    <row r="124" spans="1:9" ht="15" customHeight="1" x14ac:dyDescent="0.25">
      <c r="A124" s="81">
        <f t="shared" si="9"/>
        <v>40665</v>
      </c>
      <c r="B124" s="82">
        <f t="shared" si="5"/>
        <v>2</v>
      </c>
      <c r="C124" s="83">
        <f t="shared" si="6"/>
        <v>2</v>
      </c>
      <c r="D124" s="90">
        <v>29052</v>
      </c>
      <c r="E124" s="30">
        <v>5924</v>
      </c>
      <c r="F124" s="90">
        <v>2530</v>
      </c>
      <c r="G124" s="86">
        <f t="shared" si="7"/>
        <v>8454</v>
      </c>
      <c r="H124" s="86">
        <f t="shared" si="8"/>
        <v>37506</v>
      </c>
      <c r="I124" s="87"/>
    </row>
    <row r="125" spans="1:9" ht="15" customHeight="1" x14ac:dyDescent="0.25">
      <c r="A125" s="81">
        <f t="shared" si="9"/>
        <v>40666</v>
      </c>
      <c r="B125" s="82">
        <f t="shared" si="5"/>
        <v>3</v>
      </c>
      <c r="C125" s="83">
        <f t="shared" si="6"/>
        <v>3</v>
      </c>
      <c r="D125" s="90">
        <v>32088</v>
      </c>
      <c r="E125" s="30">
        <v>5732</v>
      </c>
      <c r="F125" s="90">
        <v>2443</v>
      </c>
      <c r="G125" s="86">
        <f t="shared" si="7"/>
        <v>8175</v>
      </c>
      <c r="H125" s="86">
        <f t="shared" si="8"/>
        <v>40263</v>
      </c>
      <c r="I125" s="87"/>
    </row>
    <row r="126" spans="1:9" ht="15" customHeight="1" x14ac:dyDescent="0.25">
      <c r="A126" s="81">
        <f t="shared" si="9"/>
        <v>40667</v>
      </c>
      <c r="B126" s="82">
        <f t="shared" si="5"/>
        <v>4</v>
      </c>
      <c r="C126" s="83">
        <f t="shared" si="6"/>
        <v>4</v>
      </c>
      <c r="D126" s="90">
        <v>27184</v>
      </c>
      <c r="E126" s="30">
        <v>5305</v>
      </c>
      <c r="F126" s="90">
        <v>2278</v>
      </c>
      <c r="G126" s="86">
        <f t="shared" si="7"/>
        <v>7583</v>
      </c>
      <c r="H126" s="86">
        <f t="shared" si="8"/>
        <v>34767</v>
      </c>
      <c r="I126" s="87"/>
    </row>
    <row r="127" spans="1:9" ht="15" customHeight="1" x14ac:dyDescent="0.25">
      <c r="A127" s="81">
        <f t="shared" si="9"/>
        <v>40668</v>
      </c>
      <c r="B127" s="82">
        <f t="shared" si="5"/>
        <v>5</v>
      </c>
      <c r="C127" s="83">
        <f t="shared" si="6"/>
        <v>5</v>
      </c>
      <c r="D127" s="90">
        <v>34973</v>
      </c>
      <c r="E127" s="30">
        <v>7335</v>
      </c>
      <c r="F127" s="90">
        <v>3137</v>
      </c>
      <c r="G127" s="86">
        <f t="shared" si="7"/>
        <v>10472</v>
      </c>
      <c r="H127" s="86">
        <f t="shared" si="8"/>
        <v>45445</v>
      </c>
      <c r="I127" s="87"/>
    </row>
    <row r="128" spans="1:9" ht="15" customHeight="1" x14ac:dyDescent="0.25">
      <c r="A128" s="81">
        <f t="shared" si="9"/>
        <v>40669</v>
      </c>
      <c r="B128" s="82">
        <f t="shared" si="5"/>
        <v>6</v>
      </c>
      <c r="C128" s="83">
        <f t="shared" si="6"/>
        <v>6</v>
      </c>
      <c r="D128" s="90">
        <v>30551</v>
      </c>
      <c r="E128" s="30">
        <v>7092</v>
      </c>
      <c r="F128" s="90">
        <v>3018</v>
      </c>
      <c r="G128" s="86">
        <f t="shared" si="7"/>
        <v>10110</v>
      </c>
      <c r="H128" s="86">
        <f t="shared" si="8"/>
        <v>40661</v>
      </c>
      <c r="I128" s="87"/>
    </row>
    <row r="129" spans="1:9" ht="15" customHeight="1" x14ac:dyDescent="0.25">
      <c r="A129" s="81">
        <f t="shared" si="9"/>
        <v>40670</v>
      </c>
      <c r="B129" s="82">
        <f t="shared" si="5"/>
        <v>7</v>
      </c>
      <c r="C129" s="83">
        <f t="shared" si="6"/>
        <v>7</v>
      </c>
      <c r="D129" s="90">
        <v>33616</v>
      </c>
      <c r="E129" s="30">
        <v>5898</v>
      </c>
      <c r="F129" s="90">
        <v>2529</v>
      </c>
      <c r="G129" s="86">
        <f t="shared" si="7"/>
        <v>8427</v>
      </c>
      <c r="H129" s="86">
        <f t="shared" si="8"/>
        <v>42043</v>
      </c>
      <c r="I129" s="87"/>
    </row>
    <row r="130" spans="1:9" ht="15" customHeight="1" x14ac:dyDescent="0.25">
      <c r="A130" s="81">
        <f t="shared" si="9"/>
        <v>40671</v>
      </c>
      <c r="B130" s="82">
        <f t="shared" si="5"/>
        <v>8</v>
      </c>
      <c r="C130" s="83">
        <f t="shared" si="6"/>
        <v>1</v>
      </c>
      <c r="D130" s="90">
        <v>36410</v>
      </c>
      <c r="E130" s="30">
        <v>5898</v>
      </c>
      <c r="F130" s="90">
        <v>2529</v>
      </c>
      <c r="G130" s="86">
        <f t="shared" si="7"/>
        <v>8427</v>
      </c>
      <c r="H130" s="86">
        <f t="shared" si="8"/>
        <v>44837</v>
      </c>
      <c r="I130" s="87"/>
    </row>
    <row r="131" spans="1:9" ht="15" customHeight="1" x14ac:dyDescent="0.25">
      <c r="A131" s="81">
        <f t="shared" si="9"/>
        <v>40672</v>
      </c>
      <c r="B131" s="82">
        <f t="shared" si="5"/>
        <v>9</v>
      </c>
      <c r="C131" s="83">
        <f t="shared" si="6"/>
        <v>2</v>
      </c>
      <c r="D131" s="90">
        <v>27625</v>
      </c>
      <c r="E131" s="30">
        <v>5564</v>
      </c>
      <c r="F131" s="90">
        <v>2378</v>
      </c>
      <c r="G131" s="86">
        <f t="shared" si="7"/>
        <v>7942</v>
      </c>
      <c r="H131" s="86">
        <f t="shared" si="8"/>
        <v>35567</v>
      </c>
      <c r="I131" s="87"/>
    </row>
    <row r="132" spans="1:9" ht="15" customHeight="1" x14ac:dyDescent="0.25">
      <c r="A132" s="81">
        <f t="shared" si="9"/>
        <v>40673</v>
      </c>
      <c r="B132" s="82">
        <f t="shared" ref="B132:B195" si="10">DAY(A132)</f>
        <v>10</v>
      </c>
      <c r="C132" s="83">
        <f t="shared" ref="C132:C195" si="11">WEEKDAY(A132)</f>
        <v>3</v>
      </c>
      <c r="D132" s="90">
        <v>35491</v>
      </c>
      <c r="E132" s="30">
        <v>8027</v>
      </c>
      <c r="F132" s="90">
        <v>3447</v>
      </c>
      <c r="G132" s="86">
        <f t="shared" ref="G132:G195" si="12">SUM(E132+F132)</f>
        <v>11474</v>
      </c>
      <c r="H132" s="86">
        <f t="shared" ref="H132:H195" si="13">G132+D132</f>
        <v>46965</v>
      </c>
      <c r="I132" s="87"/>
    </row>
    <row r="133" spans="1:9" ht="15" customHeight="1" x14ac:dyDescent="0.25">
      <c r="A133" s="81">
        <f t="shared" ref="A133:A196" si="14">A132+1</f>
        <v>40674</v>
      </c>
      <c r="B133" s="82">
        <f t="shared" si="10"/>
        <v>11</v>
      </c>
      <c r="C133" s="83">
        <f t="shared" si="11"/>
        <v>4</v>
      </c>
      <c r="D133" s="90">
        <v>29135</v>
      </c>
      <c r="E133" s="30">
        <v>5741</v>
      </c>
      <c r="F133" s="90">
        <v>2457</v>
      </c>
      <c r="G133" s="86">
        <f t="shared" si="12"/>
        <v>8198</v>
      </c>
      <c r="H133" s="86">
        <f t="shared" si="13"/>
        <v>37333</v>
      </c>
      <c r="I133" s="87"/>
    </row>
    <row r="134" spans="1:9" ht="15" customHeight="1" x14ac:dyDescent="0.25">
      <c r="A134" s="81">
        <f t="shared" si="14"/>
        <v>40675</v>
      </c>
      <c r="B134" s="82">
        <f t="shared" si="10"/>
        <v>12</v>
      </c>
      <c r="C134" s="83">
        <f t="shared" si="11"/>
        <v>5</v>
      </c>
      <c r="D134" s="90">
        <v>30857</v>
      </c>
      <c r="E134" s="30">
        <v>6264</v>
      </c>
      <c r="F134" s="90">
        <v>2686</v>
      </c>
      <c r="G134" s="86">
        <f t="shared" si="12"/>
        <v>8950</v>
      </c>
      <c r="H134" s="86">
        <f t="shared" si="13"/>
        <v>39807</v>
      </c>
      <c r="I134" s="87"/>
    </row>
    <row r="135" spans="1:9" ht="15" customHeight="1" x14ac:dyDescent="0.25">
      <c r="A135" s="81">
        <f t="shared" si="14"/>
        <v>40676</v>
      </c>
      <c r="B135" s="82">
        <f t="shared" si="10"/>
        <v>13</v>
      </c>
      <c r="C135" s="83">
        <f t="shared" si="11"/>
        <v>6</v>
      </c>
      <c r="D135" s="90">
        <v>37489</v>
      </c>
      <c r="E135" s="30">
        <v>7724</v>
      </c>
      <c r="F135" s="90">
        <v>3327</v>
      </c>
      <c r="G135" s="86">
        <f t="shared" si="12"/>
        <v>11051</v>
      </c>
      <c r="H135" s="86">
        <f t="shared" si="13"/>
        <v>48540</v>
      </c>
      <c r="I135" s="87"/>
    </row>
    <row r="136" spans="1:9" ht="15" customHeight="1" x14ac:dyDescent="0.25">
      <c r="A136" s="81">
        <f t="shared" si="14"/>
        <v>40677</v>
      </c>
      <c r="B136" s="82">
        <f t="shared" si="10"/>
        <v>14</v>
      </c>
      <c r="C136" s="83">
        <f t="shared" si="11"/>
        <v>7</v>
      </c>
      <c r="D136" s="90">
        <v>32586</v>
      </c>
      <c r="E136" s="30">
        <v>5342</v>
      </c>
      <c r="F136" s="90">
        <v>2305</v>
      </c>
      <c r="G136" s="86">
        <f t="shared" si="12"/>
        <v>7647</v>
      </c>
      <c r="H136" s="86">
        <f t="shared" si="13"/>
        <v>40233</v>
      </c>
      <c r="I136" s="87"/>
    </row>
    <row r="137" spans="1:9" ht="15" customHeight="1" x14ac:dyDescent="0.25">
      <c r="A137" s="81">
        <f t="shared" si="14"/>
        <v>40678</v>
      </c>
      <c r="B137" s="82">
        <f t="shared" si="10"/>
        <v>15</v>
      </c>
      <c r="C137" s="83">
        <f t="shared" si="11"/>
        <v>1</v>
      </c>
      <c r="D137" s="90">
        <v>39789</v>
      </c>
      <c r="E137" s="30">
        <v>8321</v>
      </c>
      <c r="F137" s="90">
        <v>3584</v>
      </c>
      <c r="G137" s="86">
        <f t="shared" si="12"/>
        <v>11905</v>
      </c>
      <c r="H137" s="86">
        <f t="shared" si="13"/>
        <v>51694</v>
      </c>
      <c r="I137" s="87"/>
    </row>
    <row r="138" spans="1:9" ht="15" customHeight="1" x14ac:dyDescent="0.25">
      <c r="A138" s="81">
        <f t="shared" si="14"/>
        <v>40679</v>
      </c>
      <c r="B138" s="82">
        <f t="shared" si="10"/>
        <v>16</v>
      </c>
      <c r="C138" s="83">
        <f t="shared" si="11"/>
        <v>2</v>
      </c>
      <c r="D138" s="90">
        <v>35843</v>
      </c>
      <c r="E138" s="30">
        <v>7362</v>
      </c>
      <c r="F138" s="90">
        <v>3181</v>
      </c>
      <c r="G138" s="86">
        <f t="shared" si="12"/>
        <v>10543</v>
      </c>
      <c r="H138" s="86">
        <f t="shared" si="13"/>
        <v>46386</v>
      </c>
      <c r="I138" s="87"/>
    </row>
    <row r="139" spans="1:9" ht="15" customHeight="1" x14ac:dyDescent="0.25">
      <c r="A139" s="81">
        <f t="shared" si="14"/>
        <v>40680</v>
      </c>
      <c r="B139" s="82">
        <f t="shared" si="10"/>
        <v>17</v>
      </c>
      <c r="C139" s="83">
        <f t="shared" si="11"/>
        <v>3</v>
      </c>
      <c r="D139" s="90">
        <v>26125</v>
      </c>
      <c r="E139" s="30">
        <v>5282</v>
      </c>
      <c r="F139" s="90">
        <v>2305</v>
      </c>
      <c r="G139" s="86">
        <f t="shared" si="12"/>
        <v>7587</v>
      </c>
      <c r="H139" s="86">
        <f t="shared" si="13"/>
        <v>33712</v>
      </c>
      <c r="I139" s="87"/>
    </row>
    <row r="140" spans="1:9" ht="15" customHeight="1" x14ac:dyDescent="0.25">
      <c r="A140" s="81">
        <f t="shared" si="14"/>
        <v>40681</v>
      </c>
      <c r="B140" s="82">
        <f t="shared" si="10"/>
        <v>18</v>
      </c>
      <c r="C140" s="83">
        <f t="shared" si="11"/>
        <v>4</v>
      </c>
      <c r="D140" s="90">
        <v>35962</v>
      </c>
      <c r="E140" s="30">
        <v>7026</v>
      </c>
      <c r="F140" s="90">
        <v>3059</v>
      </c>
      <c r="G140" s="86">
        <f t="shared" si="12"/>
        <v>10085</v>
      </c>
      <c r="H140" s="86">
        <f t="shared" si="13"/>
        <v>46047</v>
      </c>
      <c r="I140" s="87"/>
    </row>
    <row r="141" spans="1:9" ht="15" customHeight="1" x14ac:dyDescent="0.25">
      <c r="A141" s="81">
        <f t="shared" si="14"/>
        <v>40682</v>
      </c>
      <c r="B141" s="82">
        <f t="shared" si="10"/>
        <v>19</v>
      </c>
      <c r="C141" s="83">
        <f t="shared" si="11"/>
        <v>5</v>
      </c>
      <c r="D141" s="90">
        <v>14194</v>
      </c>
      <c r="E141" s="30">
        <v>26054</v>
      </c>
      <c r="F141" s="90">
        <v>11379</v>
      </c>
      <c r="G141" s="86">
        <f t="shared" si="12"/>
        <v>37433</v>
      </c>
      <c r="H141" s="86">
        <f t="shared" si="13"/>
        <v>51627</v>
      </c>
      <c r="I141" s="87"/>
    </row>
    <row r="142" spans="1:9" ht="15" customHeight="1" x14ac:dyDescent="0.25">
      <c r="A142" s="81">
        <f t="shared" si="14"/>
        <v>40683</v>
      </c>
      <c r="B142" s="82">
        <f t="shared" si="10"/>
        <v>20</v>
      </c>
      <c r="C142" s="83">
        <f t="shared" si="11"/>
        <v>6</v>
      </c>
      <c r="D142" s="90">
        <v>24397</v>
      </c>
      <c r="E142" s="30">
        <v>8663</v>
      </c>
      <c r="F142" s="90">
        <v>3795</v>
      </c>
      <c r="G142" s="86">
        <f t="shared" si="12"/>
        <v>12458</v>
      </c>
      <c r="H142" s="86">
        <f t="shared" si="13"/>
        <v>36855</v>
      </c>
      <c r="I142" s="87"/>
    </row>
    <row r="143" spans="1:9" ht="15" customHeight="1" x14ac:dyDescent="0.25">
      <c r="A143" s="81">
        <f t="shared" si="14"/>
        <v>40684</v>
      </c>
      <c r="B143" s="82">
        <f t="shared" si="10"/>
        <v>21</v>
      </c>
      <c r="C143" s="83">
        <f t="shared" si="11"/>
        <v>7</v>
      </c>
      <c r="D143" s="90">
        <v>38297</v>
      </c>
      <c r="E143" s="30">
        <v>7759</v>
      </c>
      <c r="F143" s="90">
        <v>3335</v>
      </c>
      <c r="G143" s="86">
        <f t="shared" si="12"/>
        <v>11094</v>
      </c>
      <c r="H143" s="86">
        <f t="shared" si="13"/>
        <v>49391</v>
      </c>
      <c r="I143" s="87"/>
    </row>
    <row r="144" spans="1:9" ht="15" customHeight="1" x14ac:dyDescent="0.25">
      <c r="A144" s="81">
        <f t="shared" si="14"/>
        <v>40685</v>
      </c>
      <c r="B144" s="82">
        <f t="shared" si="10"/>
        <v>22</v>
      </c>
      <c r="C144" s="83">
        <f t="shared" si="11"/>
        <v>1</v>
      </c>
      <c r="D144" s="90">
        <v>42031</v>
      </c>
      <c r="E144" s="30">
        <v>8427</v>
      </c>
      <c r="F144" s="90">
        <v>3623</v>
      </c>
      <c r="G144" s="86">
        <f t="shared" si="12"/>
        <v>12050</v>
      </c>
      <c r="H144" s="86">
        <f t="shared" si="13"/>
        <v>54081</v>
      </c>
      <c r="I144" s="87"/>
    </row>
    <row r="145" spans="1:9" ht="15" customHeight="1" x14ac:dyDescent="0.25">
      <c r="A145" s="81">
        <f t="shared" si="14"/>
        <v>40686</v>
      </c>
      <c r="B145" s="82">
        <f t="shared" si="10"/>
        <v>23</v>
      </c>
      <c r="C145" s="83">
        <f t="shared" si="11"/>
        <v>2</v>
      </c>
      <c r="D145" s="90">
        <v>29352</v>
      </c>
      <c r="E145" s="30">
        <v>5807</v>
      </c>
      <c r="F145" s="90">
        <v>2493</v>
      </c>
      <c r="G145" s="86">
        <f t="shared" si="12"/>
        <v>8300</v>
      </c>
      <c r="H145" s="86">
        <f t="shared" si="13"/>
        <v>37652</v>
      </c>
      <c r="I145" s="87"/>
    </row>
    <row r="146" spans="1:9" ht="15" customHeight="1" x14ac:dyDescent="0.25">
      <c r="A146" s="81">
        <f t="shared" si="14"/>
        <v>40687</v>
      </c>
      <c r="B146" s="82">
        <f t="shared" si="10"/>
        <v>24</v>
      </c>
      <c r="C146" s="83">
        <f t="shared" si="11"/>
        <v>3</v>
      </c>
      <c r="D146" s="90">
        <v>36209</v>
      </c>
      <c r="E146" s="30">
        <v>7487</v>
      </c>
      <c r="F146" s="90">
        <v>3221</v>
      </c>
      <c r="G146" s="86">
        <f t="shared" si="12"/>
        <v>10708</v>
      </c>
      <c r="H146" s="86">
        <f t="shared" si="13"/>
        <v>46917</v>
      </c>
      <c r="I146" s="87"/>
    </row>
    <row r="147" spans="1:9" ht="15" customHeight="1" x14ac:dyDescent="0.25">
      <c r="A147" s="81">
        <f t="shared" si="14"/>
        <v>40688</v>
      </c>
      <c r="B147" s="82">
        <f t="shared" si="10"/>
        <v>25</v>
      </c>
      <c r="C147" s="83">
        <f t="shared" si="11"/>
        <v>4</v>
      </c>
      <c r="D147" s="90">
        <v>30159</v>
      </c>
      <c r="E147" s="30">
        <v>5742</v>
      </c>
      <c r="F147" s="90">
        <v>2460</v>
      </c>
      <c r="G147" s="86">
        <f t="shared" si="12"/>
        <v>8202</v>
      </c>
      <c r="H147" s="86">
        <f t="shared" si="13"/>
        <v>38361</v>
      </c>
      <c r="I147" s="87"/>
    </row>
    <row r="148" spans="1:9" ht="15" customHeight="1" x14ac:dyDescent="0.25">
      <c r="A148" s="81">
        <f t="shared" si="14"/>
        <v>40689</v>
      </c>
      <c r="B148" s="82">
        <f t="shared" si="10"/>
        <v>26</v>
      </c>
      <c r="C148" s="83">
        <f t="shared" si="11"/>
        <v>5</v>
      </c>
      <c r="D148" s="90">
        <v>34863</v>
      </c>
      <c r="E148" s="30">
        <v>6799</v>
      </c>
      <c r="F148" s="90">
        <v>2913</v>
      </c>
      <c r="G148" s="86">
        <f t="shared" si="12"/>
        <v>9712</v>
      </c>
      <c r="H148" s="86">
        <f t="shared" si="13"/>
        <v>44575</v>
      </c>
      <c r="I148" s="87"/>
    </row>
    <row r="149" spans="1:9" ht="15" customHeight="1" x14ac:dyDescent="0.25">
      <c r="A149" s="81">
        <f t="shared" si="14"/>
        <v>40690</v>
      </c>
      <c r="B149" s="82">
        <f t="shared" si="10"/>
        <v>27</v>
      </c>
      <c r="C149" s="83">
        <f t="shared" si="11"/>
        <v>6</v>
      </c>
      <c r="D149" s="90">
        <v>43684</v>
      </c>
      <c r="E149" s="30">
        <v>7737</v>
      </c>
      <c r="F149" s="90">
        <v>3323</v>
      </c>
      <c r="G149" s="86">
        <f t="shared" si="12"/>
        <v>11060</v>
      </c>
      <c r="H149" s="86">
        <f t="shared" si="13"/>
        <v>54744</v>
      </c>
      <c r="I149" s="87"/>
    </row>
    <row r="150" spans="1:9" ht="15" customHeight="1" x14ac:dyDescent="0.25">
      <c r="A150" s="81">
        <f t="shared" si="14"/>
        <v>40691</v>
      </c>
      <c r="B150" s="82">
        <f t="shared" si="10"/>
        <v>28</v>
      </c>
      <c r="C150" s="83">
        <f t="shared" si="11"/>
        <v>7</v>
      </c>
      <c r="D150" s="90">
        <v>50357</v>
      </c>
      <c r="E150" s="30">
        <v>11059</v>
      </c>
      <c r="F150" s="90">
        <v>4761</v>
      </c>
      <c r="G150" s="86">
        <f t="shared" si="12"/>
        <v>15820</v>
      </c>
      <c r="H150" s="86">
        <f t="shared" si="13"/>
        <v>66177</v>
      </c>
      <c r="I150" s="87"/>
    </row>
    <row r="151" spans="1:9" ht="15" customHeight="1" x14ac:dyDescent="0.25">
      <c r="A151" s="81">
        <f t="shared" si="14"/>
        <v>40692</v>
      </c>
      <c r="B151" s="82">
        <f t="shared" si="10"/>
        <v>29</v>
      </c>
      <c r="C151" s="83">
        <f t="shared" si="11"/>
        <v>1</v>
      </c>
      <c r="D151" s="90">
        <v>56347</v>
      </c>
      <c r="E151" s="30">
        <v>12113</v>
      </c>
      <c r="F151" s="90">
        <v>5209</v>
      </c>
      <c r="G151" s="86">
        <f t="shared" si="12"/>
        <v>17322</v>
      </c>
      <c r="H151" s="86">
        <f t="shared" si="13"/>
        <v>73669</v>
      </c>
      <c r="I151" s="87"/>
    </row>
    <row r="152" spans="1:9" ht="15" customHeight="1" x14ac:dyDescent="0.25">
      <c r="A152" s="81">
        <f t="shared" si="14"/>
        <v>40693</v>
      </c>
      <c r="B152" s="82">
        <f t="shared" si="10"/>
        <v>30</v>
      </c>
      <c r="C152" s="83">
        <f t="shared" si="11"/>
        <v>2</v>
      </c>
      <c r="D152" s="90">
        <v>46066</v>
      </c>
      <c r="E152" s="30">
        <v>8096</v>
      </c>
      <c r="F152" s="90">
        <v>3498</v>
      </c>
      <c r="G152" s="86">
        <f t="shared" si="12"/>
        <v>11594</v>
      </c>
      <c r="H152" s="86">
        <f t="shared" si="13"/>
        <v>57660</v>
      </c>
      <c r="I152" s="87"/>
    </row>
    <row r="153" spans="1:9" ht="15" customHeight="1" x14ac:dyDescent="0.25">
      <c r="A153" s="81">
        <f t="shared" si="14"/>
        <v>40694</v>
      </c>
      <c r="B153" s="82">
        <f t="shared" si="10"/>
        <v>31</v>
      </c>
      <c r="C153" s="83">
        <f t="shared" si="11"/>
        <v>3</v>
      </c>
      <c r="D153" s="90">
        <v>47889</v>
      </c>
      <c r="E153" s="30">
        <v>9773</v>
      </c>
      <c r="F153" s="90">
        <v>4202</v>
      </c>
      <c r="G153" s="86">
        <f t="shared" si="12"/>
        <v>13975</v>
      </c>
      <c r="H153" s="86">
        <f t="shared" si="13"/>
        <v>61864</v>
      </c>
      <c r="I153" s="87"/>
    </row>
    <row r="154" spans="1:9" ht="15" customHeight="1" x14ac:dyDescent="0.25">
      <c r="A154" s="81">
        <f t="shared" si="14"/>
        <v>40695</v>
      </c>
      <c r="B154" s="82">
        <f t="shared" si="10"/>
        <v>1</v>
      </c>
      <c r="C154" s="83">
        <f t="shared" si="11"/>
        <v>4</v>
      </c>
      <c r="D154" s="90">
        <v>37664</v>
      </c>
      <c r="E154" s="30">
        <v>7468</v>
      </c>
      <c r="F154" s="90">
        <v>3221</v>
      </c>
      <c r="G154" s="86">
        <f t="shared" si="12"/>
        <v>10689</v>
      </c>
      <c r="H154" s="86">
        <f t="shared" si="13"/>
        <v>48353</v>
      </c>
      <c r="I154" s="87"/>
    </row>
    <row r="155" spans="1:9" ht="15" customHeight="1" x14ac:dyDescent="0.25">
      <c r="A155" s="81">
        <f t="shared" si="14"/>
        <v>40696</v>
      </c>
      <c r="B155" s="82">
        <f t="shared" si="10"/>
        <v>2</v>
      </c>
      <c r="C155" s="83">
        <f t="shared" si="11"/>
        <v>5</v>
      </c>
      <c r="D155" s="90">
        <v>26681</v>
      </c>
      <c r="E155" s="30">
        <v>14846</v>
      </c>
      <c r="F155" s="90">
        <v>6395</v>
      </c>
      <c r="G155" s="86">
        <f t="shared" si="12"/>
        <v>21241</v>
      </c>
      <c r="H155" s="86">
        <f t="shared" si="13"/>
        <v>47922</v>
      </c>
      <c r="I155" s="87"/>
    </row>
    <row r="156" spans="1:9" ht="15" customHeight="1" x14ac:dyDescent="0.25">
      <c r="A156" s="81">
        <f t="shared" si="14"/>
        <v>40697</v>
      </c>
      <c r="B156" s="82">
        <f t="shared" si="10"/>
        <v>3</v>
      </c>
      <c r="C156" s="83">
        <f t="shared" si="11"/>
        <v>6</v>
      </c>
      <c r="D156" s="90">
        <v>41139</v>
      </c>
      <c r="E156" s="30">
        <v>8019</v>
      </c>
      <c r="F156" s="90">
        <v>3453</v>
      </c>
      <c r="G156" s="86">
        <f t="shared" si="12"/>
        <v>11472</v>
      </c>
      <c r="H156" s="86">
        <f t="shared" si="13"/>
        <v>52611</v>
      </c>
      <c r="I156" s="87"/>
    </row>
    <row r="157" spans="1:9" ht="15" customHeight="1" x14ac:dyDescent="0.25">
      <c r="A157" s="81">
        <f t="shared" si="14"/>
        <v>40698</v>
      </c>
      <c r="B157" s="82">
        <f t="shared" si="10"/>
        <v>4</v>
      </c>
      <c r="C157" s="83">
        <f t="shared" si="11"/>
        <v>7</v>
      </c>
      <c r="D157" s="90">
        <v>48034</v>
      </c>
      <c r="E157" s="30">
        <v>9810</v>
      </c>
      <c r="F157" s="90">
        <v>4214</v>
      </c>
      <c r="G157" s="86">
        <f t="shared" si="12"/>
        <v>14024</v>
      </c>
      <c r="H157" s="86">
        <f t="shared" si="13"/>
        <v>62058</v>
      </c>
      <c r="I157" s="87"/>
    </row>
    <row r="158" spans="1:9" ht="15" customHeight="1" x14ac:dyDescent="0.25">
      <c r="A158" s="81">
        <f t="shared" si="14"/>
        <v>40699</v>
      </c>
      <c r="B158" s="82">
        <f t="shared" si="10"/>
        <v>5</v>
      </c>
      <c r="C158" s="83">
        <f t="shared" si="11"/>
        <v>1</v>
      </c>
      <c r="D158" s="90">
        <v>38372</v>
      </c>
      <c r="E158" s="30">
        <v>8491</v>
      </c>
      <c r="F158" s="90">
        <v>3652</v>
      </c>
      <c r="G158" s="86">
        <f t="shared" si="12"/>
        <v>12143</v>
      </c>
      <c r="H158" s="86">
        <f t="shared" si="13"/>
        <v>50515</v>
      </c>
      <c r="I158" s="87"/>
    </row>
    <row r="159" spans="1:9" ht="15" customHeight="1" x14ac:dyDescent="0.25">
      <c r="A159" s="81">
        <f t="shared" si="14"/>
        <v>40700</v>
      </c>
      <c r="B159" s="82">
        <f t="shared" si="10"/>
        <v>6</v>
      </c>
      <c r="C159" s="83">
        <f t="shared" si="11"/>
        <v>2</v>
      </c>
      <c r="D159" s="90">
        <v>46192</v>
      </c>
      <c r="E159" s="30">
        <v>9899</v>
      </c>
      <c r="F159" s="90">
        <v>4256</v>
      </c>
      <c r="G159" s="86">
        <f t="shared" si="12"/>
        <v>14155</v>
      </c>
      <c r="H159" s="86">
        <f t="shared" si="13"/>
        <v>60347</v>
      </c>
      <c r="I159" s="87"/>
    </row>
    <row r="160" spans="1:9" ht="15" customHeight="1" x14ac:dyDescent="0.25">
      <c r="A160" s="81">
        <f t="shared" si="14"/>
        <v>40701</v>
      </c>
      <c r="B160" s="82">
        <f t="shared" si="10"/>
        <v>7</v>
      </c>
      <c r="C160" s="83">
        <f t="shared" si="11"/>
        <v>3</v>
      </c>
      <c r="D160" s="90">
        <v>46043</v>
      </c>
      <c r="E160" s="30">
        <v>9185</v>
      </c>
      <c r="F160" s="90">
        <v>3954</v>
      </c>
      <c r="G160" s="86">
        <f t="shared" si="12"/>
        <v>13139</v>
      </c>
      <c r="H160" s="86">
        <f t="shared" si="13"/>
        <v>59182</v>
      </c>
      <c r="I160" s="87"/>
    </row>
    <row r="161" spans="1:9" ht="15" customHeight="1" x14ac:dyDescent="0.25">
      <c r="A161" s="81">
        <f t="shared" si="14"/>
        <v>40702</v>
      </c>
      <c r="B161" s="82">
        <f t="shared" si="10"/>
        <v>8</v>
      </c>
      <c r="C161" s="83">
        <f t="shared" si="11"/>
        <v>4</v>
      </c>
      <c r="D161" s="90">
        <v>45769</v>
      </c>
      <c r="E161" s="30">
        <v>8066</v>
      </c>
      <c r="F161" s="90">
        <v>3475</v>
      </c>
      <c r="G161" s="86">
        <f t="shared" si="12"/>
        <v>11541</v>
      </c>
      <c r="H161" s="86">
        <f t="shared" si="13"/>
        <v>57310</v>
      </c>
      <c r="I161" s="87"/>
    </row>
    <row r="162" spans="1:9" ht="15" customHeight="1" x14ac:dyDescent="0.25">
      <c r="A162" s="81">
        <f t="shared" si="14"/>
        <v>40703</v>
      </c>
      <c r="B162" s="82">
        <f t="shared" si="10"/>
        <v>9</v>
      </c>
      <c r="C162" s="83">
        <f t="shared" si="11"/>
        <v>5</v>
      </c>
      <c r="D162" s="90">
        <v>45452</v>
      </c>
      <c r="E162" s="30">
        <v>7122</v>
      </c>
      <c r="F162" s="90">
        <v>3067</v>
      </c>
      <c r="G162" s="86">
        <f t="shared" si="12"/>
        <v>10189</v>
      </c>
      <c r="H162" s="86">
        <f t="shared" si="13"/>
        <v>55641</v>
      </c>
      <c r="I162" s="87"/>
    </row>
    <row r="163" spans="1:9" ht="15" customHeight="1" x14ac:dyDescent="0.25">
      <c r="A163" s="81">
        <f t="shared" si="14"/>
        <v>40704</v>
      </c>
      <c r="B163" s="82">
        <f t="shared" si="10"/>
        <v>10</v>
      </c>
      <c r="C163" s="83">
        <f t="shared" si="11"/>
        <v>6</v>
      </c>
      <c r="D163" s="90">
        <v>46537</v>
      </c>
      <c r="E163" s="30">
        <v>9807</v>
      </c>
      <c r="F163" s="90">
        <v>4210</v>
      </c>
      <c r="G163" s="86">
        <f t="shared" si="12"/>
        <v>14017</v>
      </c>
      <c r="H163" s="86">
        <f t="shared" si="13"/>
        <v>60554</v>
      </c>
      <c r="I163" s="87"/>
    </row>
    <row r="164" spans="1:9" ht="15" customHeight="1" x14ac:dyDescent="0.25">
      <c r="A164" s="81">
        <f t="shared" si="14"/>
        <v>40705</v>
      </c>
      <c r="B164" s="82">
        <f t="shared" si="10"/>
        <v>11</v>
      </c>
      <c r="C164" s="83">
        <f t="shared" si="11"/>
        <v>7</v>
      </c>
      <c r="D164" s="90">
        <v>49973</v>
      </c>
      <c r="E164" s="30">
        <v>11203</v>
      </c>
      <c r="F164" s="90">
        <v>4833</v>
      </c>
      <c r="G164" s="86">
        <f t="shared" si="12"/>
        <v>16036</v>
      </c>
      <c r="H164" s="86">
        <f t="shared" si="13"/>
        <v>66009</v>
      </c>
      <c r="I164" s="87"/>
    </row>
    <row r="165" spans="1:9" ht="15" customHeight="1" x14ac:dyDescent="0.25">
      <c r="A165" s="81">
        <f t="shared" si="14"/>
        <v>40706</v>
      </c>
      <c r="B165" s="82">
        <f t="shared" si="10"/>
        <v>12</v>
      </c>
      <c r="C165" s="83">
        <f t="shared" si="11"/>
        <v>1</v>
      </c>
      <c r="D165" s="90">
        <v>36065</v>
      </c>
      <c r="E165" s="30">
        <v>6057</v>
      </c>
      <c r="F165" s="90">
        <v>2614</v>
      </c>
      <c r="G165" s="86">
        <f t="shared" si="12"/>
        <v>8671</v>
      </c>
      <c r="H165" s="86">
        <f t="shared" si="13"/>
        <v>44736</v>
      </c>
      <c r="I165" s="87"/>
    </row>
    <row r="166" spans="1:9" ht="15" customHeight="1" x14ac:dyDescent="0.25">
      <c r="A166" s="81">
        <f t="shared" si="14"/>
        <v>40707</v>
      </c>
      <c r="B166" s="82">
        <f t="shared" si="10"/>
        <v>13</v>
      </c>
      <c r="C166" s="83">
        <f t="shared" si="11"/>
        <v>2</v>
      </c>
      <c r="D166" s="90">
        <v>36770</v>
      </c>
      <c r="E166" s="30">
        <v>7374</v>
      </c>
      <c r="F166" s="90">
        <v>3170</v>
      </c>
      <c r="G166" s="86">
        <f t="shared" si="12"/>
        <v>10544</v>
      </c>
      <c r="H166" s="86">
        <f t="shared" si="13"/>
        <v>47314</v>
      </c>
      <c r="I166" s="87"/>
    </row>
    <row r="167" spans="1:9" ht="15" customHeight="1" x14ac:dyDescent="0.25">
      <c r="A167" s="81">
        <f t="shared" si="14"/>
        <v>40708</v>
      </c>
      <c r="B167" s="82">
        <f t="shared" si="10"/>
        <v>14</v>
      </c>
      <c r="C167" s="83">
        <f t="shared" si="11"/>
        <v>3</v>
      </c>
      <c r="D167" s="90">
        <v>37853</v>
      </c>
      <c r="E167" s="30">
        <v>7572</v>
      </c>
      <c r="F167" s="90">
        <v>3264</v>
      </c>
      <c r="G167" s="86">
        <f t="shared" si="12"/>
        <v>10836</v>
      </c>
      <c r="H167" s="86">
        <f t="shared" si="13"/>
        <v>48689</v>
      </c>
      <c r="I167" s="87"/>
    </row>
    <row r="168" spans="1:9" ht="15" customHeight="1" x14ac:dyDescent="0.25">
      <c r="A168" s="81">
        <f t="shared" si="14"/>
        <v>40709</v>
      </c>
      <c r="B168" s="82">
        <f t="shared" si="10"/>
        <v>15</v>
      </c>
      <c r="C168" s="83">
        <f t="shared" si="11"/>
        <v>4</v>
      </c>
      <c r="D168" s="90">
        <v>45142</v>
      </c>
      <c r="E168" s="30">
        <v>10459</v>
      </c>
      <c r="F168" s="90">
        <v>4493</v>
      </c>
      <c r="G168" s="86">
        <f t="shared" si="12"/>
        <v>14952</v>
      </c>
      <c r="H168" s="86">
        <f t="shared" si="13"/>
        <v>60094</v>
      </c>
      <c r="I168" s="87"/>
    </row>
    <row r="169" spans="1:9" ht="15" customHeight="1" x14ac:dyDescent="0.25">
      <c r="A169" s="81">
        <f t="shared" si="14"/>
        <v>40710</v>
      </c>
      <c r="B169" s="82">
        <f t="shared" si="10"/>
        <v>16</v>
      </c>
      <c r="C169" s="83">
        <f t="shared" si="11"/>
        <v>5</v>
      </c>
      <c r="D169" s="90">
        <v>39189</v>
      </c>
      <c r="E169" s="30">
        <v>10543</v>
      </c>
      <c r="F169" s="90">
        <v>4541</v>
      </c>
      <c r="G169" s="86">
        <f t="shared" si="12"/>
        <v>15084</v>
      </c>
      <c r="H169" s="86">
        <f t="shared" si="13"/>
        <v>54273</v>
      </c>
      <c r="I169" s="87"/>
    </row>
    <row r="170" spans="1:9" ht="15" customHeight="1" x14ac:dyDescent="0.25">
      <c r="A170" s="81">
        <f t="shared" si="14"/>
        <v>40711</v>
      </c>
      <c r="B170" s="82">
        <f t="shared" si="10"/>
        <v>17</v>
      </c>
      <c r="C170" s="83">
        <f t="shared" si="11"/>
        <v>6</v>
      </c>
      <c r="D170" s="90">
        <v>39901</v>
      </c>
      <c r="E170" s="30">
        <v>7511</v>
      </c>
      <c r="F170" s="90">
        <v>3229</v>
      </c>
      <c r="G170" s="86">
        <f t="shared" si="12"/>
        <v>10740</v>
      </c>
      <c r="H170" s="86">
        <f t="shared" si="13"/>
        <v>50641</v>
      </c>
      <c r="I170" s="87"/>
    </row>
    <row r="171" spans="1:9" ht="15" customHeight="1" x14ac:dyDescent="0.25">
      <c r="A171" s="81">
        <f t="shared" si="14"/>
        <v>40712</v>
      </c>
      <c r="B171" s="82">
        <f t="shared" si="10"/>
        <v>18</v>
      </c>
      <c r="C171" s="83">
        <f t="shared" si="11"/>
        <v>7</v>
      </c>
      <c r="D171" s="90">
        <v>48590</v>
      </c>
      <c r="E171" s="30">
        <v>10418</v>
      </c>
      <c r="F171" s="90">
        <v>4496</v>
      </c>
      <c r="G171" s="86">
        <f t="shared" si="12"/>
        <v>14914</v>
      </c>
      <c r="H171" s="86">
        <f t="shared" si="13"/>
        <v>63504</v>
      </c>
      <c r="I171" s="87"/>
    </row>
    <row r="172" spans="1:9" ht="15" customHeight="1" x14ac:dyDescent="0.25">
      <c r="A172" s="81">
        <f t="shared" si="14"/>
        <v>40713</v>
      </c>
      <c r="B172" s="82">
        <f t="shared" si="10"/>
        <v>19</v>
      </c>
      <c r="C172" s="83">
        <f t="shared" si="11"/>
        <v>1</v>
      </c>
      <c r="D172" s="90">
        <v>41215</v>
      </c>
      <c r="E172" s="30">
        <v>8335</v>
      </c>
      <c r="F172" s="90">
        <v>3574</v>
      </c>
      <c r="G172" s="86">
        <f t="shared" si="12"/>
        <v>11909</v>
      </c>
      <c r="H172" s="86">
        <f t="shared" si="13"/>
        <v>53124</v>
      </c>
      <c r="I172" s="87"/>
    </row>
    <row r="173" spans="1:9" ht="15" customHeight="1" x14ac:dyDescent="0.25">
      <c r="A173" s="81">
        <f t="shared" si="14"/>
        <v>40714</v>
      </c>
      <c r="B173" s="82">
        <f t="shared" si="10"/>
        <v>20</v>
      </c>
      <c r="C173" s="83">
        <f t="shared" si="11"/>
        <v>2</v>
      </c>
      <c r="D173" s="90">
        <v>45533</v>
      </c>
      <c r="E173" s="30">
        <v>8659</v>
      </c>
      <c r="F173" s="90">
        <v>3726</v>
      </c>
      <c r="G173" s="86">
        <f t="shared" si="12"/>
        <v>12385</v>
      </c>
      <c r="H173" s="86">
        <f t="shared" si="13"/>
        <v>57918</v>
      </c>
      <c r="I173" s="87"/>
    </row>
    <row r="174" spans="1:9" ht="15" customHeight="1" x14ac:dyDescent="0.25">
      <c r="A174" s="81">
        <f t="shared" si="14"/>
        <v>40715</v>
      </c>
      <c r="B174" s="82">
        <f t="shared" si="10"/>
        <v>21</v>
      </c>
      <c r="C174" s="83">
        <f t="shared" si="11"/>
        <v>3</v>
      </c>
      <c r="D174" s="90">
        <v>47870</v>
      </c>
      <c r="E174" s="30">
        <v>10869</v>
      </c>
      <c r="F174" s="90">
        <v>4673</v>
      </c>
      <c r="G174" s="86">
        <f t="shared" si="12"/>
        <v>15542</v>
      </c>
      <c r="H174" s="86">
        <f t="shared" si="13"/>
        <v>63412</v>
      </c>
      <c r="I174" s="87"/>
    </row>
    <row r="175" spans="1:9" ht="15" customHeight="1" x14ac:dyDescent="0.25">
      <c r="A175" s="81">
        <f t="shared" si="14"/>
        <v>40716</v>
      </c>
      <c r="B175" s="82">
        <f t="shared" si="10"/>
        <v>22</v>
      </c>
      <c r="C175" s="83">
        <f t="shared" si="11"/>
        <v>4</v>
      </c>
      <c r="D175" s="90">
        <v>47279</v>
      </c>
      <c r="E175" s="30">
        <v>9257</v>
      </c>
      <c r="F175" s="90">
        <v>3986</v>
      </c>
      <c r="G175" s="86">
        <f t="shared" si="12"/>
        <v>13243</v>
      </c>
      <c r="H175" s="86">
        <f t="shared" si="13"/>
        <v>60522</v>
      </c>
      <c r="I175" s="87"/>
    </row>
    <row r="176" spans="1:9" ht="15" customHeight="1" x14ac:dyDescent="0.25">
      <c r="A176" s="81">
        <f t="shared" si="14"/>
        <v>40717</v>
      </c>
      <c r="B176" s="82">
        <f t="shared" si="10"/>
        <v>23</v>
      </c>
      <c r="C176" s="83">
        <f t="shared" si="11"/>
        <v>5</v>
      </c>
      <c r="D176" s="90">
        <v>35000</v>
      </c>
      <c r="E176" s="30">
        <v>7803</v>
      </c>
      <c r="F176" s="90">
        <v>3361</v>
      </c>
      <c r="G176" s="86">
        <f t="shared" si="12"/>
        <v>11164</v>
      </c>
      <c r="H176" s="86">
        <f t="shared" si="13"/>
        <v>46164</v>
      </c>
      <c r="I176" s="87"/>
    </row>
    <row r="177" spans="1:9" ht="15" customHeight="1" x14ac:dyDescent="0.25">
      <c r="A177" s="81">
        <f t="shared" si="14"/>
        <v>40718</v>
      </c>
      <c r="B177" s="82">
        <f t="shared" si="10"/>
        <v>24</v>
      </c>
      <c r="C177" s="83">
        <f t="shared" si="11"/>
        <v>6</v>
      </c>
      <c r="D177" s="90">
        <v>40965</v>
      </c>
      <c r="E177" s="30">
        <v>7662</v>
      </c>
      <c r="F177" s="90">
        <v>3282</v>
      </c>
      <c r="G177" s="86">
        <f t="shared" si="12"/>
        <v>10944</v>
      </c>
      <c r="H177" s="86">
        <f t="shared" si="13"/>
        <v>51909</v>
      </c>
      <c r="I177" s="87"/>
    </row>
    <row r="178" spans="1:9" ht="15" customHeight="1" x14ac:dyDescent="0.25">
      <c r="A178" s="81">
        <f t="shared" si="14"/>
        <v>40719</v>
      </c>
      <c r="B178" s="82">
        <f t="shared" si="10"/>
        <v>25</v>
      </c>
      <c r="C178" s="83">
        <f t="shared" si="11"/>
        <v>7</v>
      </c>
      <c r="D178" s="90">
        <v>44984</v>
      </c>
      <c r="E178" s="30">
        <v>8992</v>
      </c>
      <c r="F178" s="90">
        <v>3888</v>
      </c>
      <c r="G178" s="86">
        <f t="shared" si="12"/>
        <v>12880</v>
      </c>
      <c r="H178" s="86">
        <f t="shared" si="13"/>
        <v>57864</v>
      </c>
      <c r="I178" s="87"/>
    </row>
    <row r="179" spans="1:9" ht="15" customHeight="1" x14ac:dyDescent="0.25">
      <c r="A179" s="81">
        <f t="shared" si="14"/>
        <v>40720</v>
      </c>
      <c r="B179" s="82">
        <f t="shared" si="10"/>
        <v>26</v>
      </c>
      <c r="C179" s="83">
        <f t="shared" si="11"/>
        <v>1</v>
      </c>
      <c r="D179" s="90">
        <v>36764</v>
      </c>
      <c r="E179" s="30">
        <v>8019</v>
      </c>
      <c r="F179" s="90">
        <v>3508</v>
      </c>
      <c r="G179" s="86">
        <f t="shared" si="12"/>
        <v>11527</v>
      </c>
      <c r="H179" s="86">
        <f t="shared" si="13"/>
        <v>48291</v>
      </c>
      <c r="I179" s="87"/>
    </row>
    <row r="180" spans="1:9" ht="15" customHeight="1" x14ac:dyDescent="0.25">
      <c r="A180" s="81">
        <f t="shared" si="14"/>
        <v>40721</v>
      </c>
      <c r="B180" s="82">
        <f t="shared" si="10"/>
        <v>27</v>
      </c>
      <c r="C180" s="83">
        <f t="shared" si="11"/>
        <v>2</v>
      </c>
      <c r="D180" s="90">
        <v>47314</v>
      </c>
      <c r="E180" s="30">
        <v>5679</v>
      </c>
      <c r="F180" s="90">
        <v>2492</v>
      </c>
      <c r="G180" s="86">
        <f t="shared" si="12"/>
        <v>8171</v>
      </c>
      <c r="H180" s="86">
        <f t="shared" si="13"/>
        <v>55485</v>
      </c>
      <c r="I180" s="87"/>
    </row>
    <row r="181" spans="1:9" ht="15" customHeight="1" x14ac:dyDescent="0.25">
      <c r="A181" s="81">
        <f t="shared" si="14"/>
        <v>40722</v>
      </c>
      <c r="B181" s="82">
        <f t="shared" si="10"/>
        <v>28</v>
      </c>
      <c r="C181" s="83">
        <f t="shared" si="11"/>
        <v>3</v>
      </c>
      <c r="D181" s="90">
        <v>3355</v>
      </c>
      <c r="E181" s="30">
        <v>13539</v>
      </c>
      <c r="F181" s="90">
        <v>5922</v>
      </c>
      <c r="G181" s="86">
        <f t="shared" si="12"/>
        <v>19461</v>
      </c>
      <c r="H181" s="86">
        <f t="shared" si="13"/>
        <v>22816</v>
      </c>
      <c r="I181" s="87"/>
    </row>
    <row r="182" spans="1:9" ht="15" customHeight="1" x14ac:dyDescent="0.25">
      <c r="A182" s="81">
        <f t="shared" si="14"/>
        <v>40723</v>
      </c>
      <c r="B182" s="82">
        <f t="shared" si="10"/>
        <v>29</v>
      </c>
      <c r="C182" s="83">
        <f t="shared" si="11"/>
        <v>4</v>
      </c>
      <c r="D182" s="90">
        <v>47401</v>
      </c>
      <c r="E182" s="30">
        <v>9644</v>
      </c>
      <c r="F182" s="90">
        <v>4366</v>
      </c>
      <c r="G182" s="86">
        <f t="shared" si="12"/>
        <v>14010</v>
      </c>
      <c r="H182" s="86">
        <f t="shared" si="13"/>
        <v>61411</v>
      </c>
      <c r="I182" s="87"/>
    </row>
    <row r="183" spans="1:9" ht="15" customHeight="1" x14ac:dyDescent="0.25">
      <c r="A183" s="81">
        <f t="shared" si="14"/>
        <v>40724</v>
      </c>
      <c r="B183" s="82">
        <f t="shared" si="10"/>
        <v>30</v>
      </c>
      <c r="C183" s="83">
        <f t="shared" si="11"/>
        <v>5</v>
      </c>
      <c r="D183" s="90">
        <v>57700</v>
      </c>
      <c r="E183" s="30">
        <v>12199</v>
      </c>
      <c r="F183" s="90">
        <v>5638</v>
      </c>
      <c r="G183" s="86">
        <f t="shared" si="12"/>
        <v>17837</v>
      </c>
      <c r="H183" s="86">
        <f t="shared" si="13"/>
        <v>75537</v>
      </c>
      <c r="I183" s="87"/>
    </row>
    <row r="184" spans="1:9" ht="15" customHeight="1" x14ac:dyDescent="0.25">
      <c r="A184" s="81">
        <f t="shared" si="14"/>
        <v>40725</v>
      </c>
      <c r="B184" s="82">
        <f t="shared" si="10"/>
        <v>1</v>
      </c>
      <c r="C184" s="83">
        <f t="shared" si="11"/>
        <v>6</v>
      </c>
      <c r="D184" s="90">
        <v>51610</v>
      </c>
      <c r="E184" s="30">
        <v>10965</v>
      </c>
      <c r="F184" s="90">
        <v>5069</v>
      </c>
      <c r="G184" s="86">
        <f t="shared" si="12"/>
        <v>16034</v>
      </c>
      <c r="H184" s="86">
        <f t="shared" si="13"/>
        <v>67644</v>
      </c>
      <c r="I184" s="87"/>
    </row>
    <row r="185" spans="1:9" ht="15" customHeight="1" x14ac:dyDescent="0.25">
      <c r="A185" s="81">
        <f t="shared" si="14"/>
        <v>40726</v>
      </c>
      <c r="B185" s="82">
        <f t="shared" si="10"/>
        <v>2</v>
      </c>
      <c r="C185" s="83">
        <f t="shared" si="11"/>
        <v>7</v>
      </c>
      <c r="D185" s="90">
        <v>76428</v>
      </c>
      <c r="E185" s="30">
        <v>10708</v>
      </c>
      <c r="F185" s="90">
        <v>4956</v>
      </c>
      <c r="G185" s="86">
        <f t="shared" si="12"/>
        <v>15664</v>
      </c>
      <c r="H185" s="86">
        <f t="shared" si="13"/>
        <v>92092</v>
      </c>
      <c r="I185" s="87"/>
    </row>
    <row r="186" spans="1:9" ht="15" customHeight="1" x14ac:dyDescent="0.25">
      <c r="A186" s="81">
        <f t="shared" si="14"/>
        <v>40727</v>
      </c>
      <c r="B186" s="82">
        <f t="shared" si="10"/>
        <v>3</v>
      </c>
      <c r="C186" s="83">
        <f t="shared" si="11"/>
        <v>1</v>
      </c>
      <c r="D186" s="90">
        <v>62953</v>
      </c>
      <c r="E186" s="30">
        <v>14100</v>
      </c>
      <c r="F186" s="90">
        <v>6510</v>
      </c>
      <c r="G186" s="86">
        <f t="shared" si="12"/>
        <v>20610</v>
      </c>
      <c r="H186" s="86">
        <f t="shared" si="13"/>
        <v>83563</v>
      </c>
      <c r="I186" s="87"/>
    </row>
    <row r="187" spans="1:9" ht="15" customHeight="1" x14ac:dyDescent="0.25">
      <c r="A187" s="81">
        <f t="shared" si="14"/>
        <v>40728</v>
      </c>
      <c r="B187" s="82">
        <f t="shared" si="10"/>
        <v>4</v>
      </c>
      <c r="C187" s="83">
        <f t="shared" si="11"/>
        <v>2</v>
      </c>
      <c r="D187" s="90">
        <v>67366</v>
      </c>
      <c r="E187" s="30">
        <v>12859</v>
      </c>
      <c r="F187" s="90">
        <v>5972</v>
      </c>
      <c r="G187" s="86">
        <f t="shared" si="12"/>
        <v>18831</v>
      </c>
      <c r="H187" s="86">
        <f t="shared" si="13"/>
        <v>86197</v>
      </c>
      <c r="I187" s="87"/>
    </row>
    <row r="188" spans="1:9" ht="15" customHeight="1" x14ac:dyDescent="0.25">
      <c r="A188" s="81">
        <f t="shared" si="14"/>
        <v>40729</v>
      </c>
      <c r="B188" s="82">
        <f t="shared" si="10"/>
        <v>5</v>
      </c>
      <c r="C188" s="83">
        <f t="shared" si="11"/>
        <v>3</v>
      </c>
      <c r="D188" s="90">
        <v>58350</v>
      </c>
      <c r="E188" s="30">
        <v>11339</v>
      </c>
      <c r="F188" s="90">
        <v>5227</v>
      </c>
      <c r="G188" s="86">
        <f t="shared" si="12"/>
        <v>16566</v>
      </c>
      <c r="H188" s="86">
        <f t="shared" si="13"/>
        <v>74916</v>
      </c>
      <c r="I188" s="87"/>
    </row>
    <row r="189" spans="1:9" ht="15" customHeight="1" x14ac:dyDescent="0.25">
      <c r="A189" s="81">
        <f t="shared" si="14"/>
        <v>40730</v>
      </c>
      <c r="B189" s="82">
        <f t="shared" si="10"/>
        <v>6</v>
      </c>
      <c r="C189" s="83">
        <f t="shared" si="11"/>
        <v>4</v>
      </c>
      <c r="D189" s="90">
        <v>38309</v>
      </c>
      <c r="E189" s="30">
        <v>25343</v>
      </c>
      <c r="F189" s="90">
        <v>11811</v>
      </c>
      <c r="G189" s="86">
        <f t="shared" si="12"/>
        <v>37154</v>
      </c>
      <c r="H189" s="86">
        <f t="shared" si="13"/>
        <v>75463</v>
      </c>
      <c r="I189" s="87"/>
    </row>
    <row r="190" spans="1:9" ht="15" customHeight="1" x14ac:dyDescent="0.25">
      <c r="A190" s="81">
        <f t="shared" si="14"/>
        <v>40731</v>
      </c>
      <c r="B190" s="82">
        <f t="shared" si="10"/>
        <v>7</v>
      </c>
      <c r="C190" s="83">
        <f t="shared" si="11"/>
        <v>5</v>
      </c>
      <c r="D190" s="90">
        <v>39803</v>
      </c>
      <c r="E190" s="30">
        <v>30994</v>
      </c>
      <c r="F190" s="90">
        <v>14637</v>
      </c>
      <c r="G190" s="86">
        <f t="shared" si="12"/>
        <v>45631</v>
      </c>
      <c r="H190" s="86">
        <f t="shared" si="13"/>
        <v>85434</v>
      </c>
      <c r="I190" s="87"/>
    </row>
    <row r="191" spans="1:9" ht="15" customHeight="1" x14ac:dyDescent="0.25">
      <c r="A191" s="81">
        <f t="shared" si="14"/>
        <v>40732</v>
      </c>
      <c r="B191" s="82">
        <f t="shared" si="10"/>
        <v>8</v>
      </c>
      <c r="C191" s="83">
        <f t="shared" si="11"/>
        <v>6</v>
      </c>
      <c r="D191" s="90">
        <v>52812</v>
      </c>
      <c r="E191" s="30">
        <v>11445</v>
      </c>
      <c r="F191" s="90">
        <v>5305</v>
      </c>
      <c r="G191" s="86">
        <f t="shared" si="12"/>
        <v>16750</v>
      </c>
      <c r="H191" s="86">
        <f t="shared" si="13"/>
        <v>69562</v>
      </c>
      <c r="I191" s="87"/>
    </row>
    <row r="192" spans="1:9" ht="15" customHeight="1" x14ac:dyDescent="0.25">
      <c r="A192" s="81">
        <f t="shared" si="14"/>
        <v>40733</v>
      </c>
      <c r="B192" s="82">
        <f t="shared" si="10"/>
        <v>9</v>
      </c>
      <c r="C192" s="83">
        <f t="shared" si="11"/>
        <v>7</v>
      </c>
      <c r="D192" s="90">
        <v>45677</v>
      </c>
      <c r="E192" s="30">
        <v>9067</v>
      </c>
      <c r="F192" s="90">
        <v>4179</v>
      </c>
      <c r="G192" s="86">
        <f t="shared" si="12"/>
        <v>13246</v>
      </c>
      <c r="H192" s="86">
        <f t="shared" si="13"/>
        <v>58923</v>
      </c>
      <c r="I192" s="87"/>
    </row>
    <row r="193" spans="1:9" ht="15" customHeight="1" x14ac:dyDescent="0.25">
      <c r="A193" s="81">
        <f t="shared" si="14"/>
        <v>40734</v>
      </c>
      <c r="B193" s="82">
        <f t="shared" si="10"/>
        <v>10</v>
      </c>
      <c r="C193" s="83">
        <f t="shared" si="11"/>
        <v>1</v>
      </c>
      <c r="D193" s="90">
        <v>60627</v>
      </c>
      <c r="E193" s="30">
        <v>11959</v>
      </c>
      <c r="F193" s="90">
        <v>5490</v>
      </c>
      <c r="G193" s="86">
        <f t="shared" si="12"/>
        <v>17449</v>
      </c>
      <c r="H193" s="86">
        <f t="shared" si="13"/>
        <v>78076</v>
      </c>
      <c r="I193" s="87"/>
    </row>
    <row r="194" spans="1:9" ht="15" customHeight="1" x14ac:dyDescent="0.25">
      <c r="A194" s="81">
        <f t="shared" si="14"/>
        <v>40735</v>
      </c>
      <c r="B194" s="82">
        <f t="shared" si="10"/>
        <v>11</v>
      </c>
      <c r="C194" s="83">
        <f t="shared" si="11"/>
        <v>2</v>
      </c>
      <c r="D194" s="90">
        <v>63107</v>
      </c>
      <c r="E194" s="30">
        <v>14396</v>
      </c>
      <c r="F194" s="90">
        <v>6602</v>
      </c>
      <c r="G194" s="86">
        <f t="shared" si="12"/>
        <v>20998</v>
      </c>
      <c r="H194" s="86">
        <f t="shared" si="13"/>
        <v>84105</v>
      </c>
      <c r="I194" s="87"/>
    </row>
    <row r="195" spans="1:9" ht="15" customHeight="1" x14ac:dyDescent="0.25">
      <c r="A195" s="81">
        <f t="shared" si="14"/>
        <v>40736</v>
      </c>
      <c r="B195" s="82">
        <f t="shared" si="10"/>
        <v>12</v>
      </c>
      <c r="C195" s="83">
        <f t="shared" si="11"/>
        <v>3</v>
      </c>
      <c r="D195" s="90">
        <v>35348</v>
      </c>
      <c r="E195" s="30">
        <v>15205</v>
      </c>
      <c r="F195" s="90">
        <v>6925</v>
      </c>
      <c r="G195" s="86">
        <f t="shared" si="12"/>
        <v>22130</v>
      </c>
      <c r="H195" s="86">
        <f t="shared" si="13"/>
        <v>57478</v>
      </c>
      <c r="I195" s="87"/>
    </row>
    <row r="196" spans="1:9" ht="15" customHeight="1" x14ac:dyDescent="0.25">
      <c r="A196" s="81">
        <f t="shared" si="14"/>
        <v>40737</v>
      </c>
      <c r="B196" s="82">
        <f t="shared" ref="B196:B259" si="15">DAY(A196)</f>
        <v>13</v>
      </c>
      <c r="C196" s="83">
        <f t="shared" ref="C196:C259" si="16">WEEKDAY(A196)</f>
        <v>4</v>
      </c>
      <c r="D196" s="90">
        <v>56119</v>
      </c>
      <c r="E196" s="30">
        <v>12731</v>
      </c>
      <c r="F196" s="90">
        <v>5831</v>
      </c>
      <c r="G196" s="86">
        <f t="shared" ref="G196:G259" si="17">SUM(E196+F196)</f>
        <v>18562</v>
      </c>
      <c r="H196" s="86">
        <f t="shared" ref="H196:H259" si="18">G196+D196</f>
        <v>74681</v>
      </c>
      <c r="I196" s="87"/>
    </row>
    <row r="197" spans="1:9" ht="15" customHeight="1" x14ac:dyDescent="0.25">
      <c r="A197" s="81">
        <f t="shared" ref="A197:A260" si="19">A196+1</f>
        <v>40738</v>
      </c>
      <c r="B197" s="82">
        <f t="shared" si="15"/>
        <v>14</v>
      </c>
      <c r="C197" s="83">
        <f t="shared" si="16"/>
        <v>5</v>
      </c>
      <c r="D197" s="90">
        <v>59656</v>
      </c>
      <c r="E197" s="30">
        <v>14777</v>
      </c>
      <c r="F197" s="90">
        <v>6763</v>
      </c>
      <c r="G197" s="86">
        <f t="shared" si="17"/>
        <v>21540</v>
      </c>
      <c r="H197" s="86">
        <f t="shared" si="18"/>
        <v>81196</v>
      </c>
      <c r="I197" s="87"/>
    </row>
    <row r="198" spans="1:9" ht="15" customHeight="1" x14ac:dyDescent="0.25">
      <c r="A198" s="81">
        <f t="shared" si="19"/>
        <v>40739</v>
      </c>
      <c r="B198" s="82">
        <f t="shared" si="15"/>
        <v>15</v>
      </c>
      <c r="C198" s="83">
        <f t="shared" si="16"/>
        <v>6</v>
      </c>
      <c r="D198" s="90">
        <v>54924</v>
      </c>
      <c r="E198" s="30">
        <v>11831</v>
      </c>
      <c r="F198" s="90">
        <v>5407</v>
      </c>
      <c r="G198" s="86">
        <f t="shared" si="17"/>
        <v>17238</v>
      </c>
      <c r="H198" s="86">
        <f t="shared" si="18"/>
        <v>72162</v>
      </c>
      <c r="I198" s="87"/>
    </row>
    <row r="199" spans="1:9" ht="15" customHeight="1" x14ac:dyDescent="0.25">
      <c r="A199" s="81">
        <f t="shared" si="19"/>
        <v>40740</v>
      </c>
      <c r="B199" s="82">
        <f t="shared" si="15"/>
        <v>16</v>
      </c>
      <c r="C199" s="83">
        <f t="shared" si="16"/>
        <v>7</v>
      </c>
      <c r="D199" s="90">
        <v>62255</v>
      </c>
      <c r="E199" s="30">
        <v>13999</v>
      </c>
      <c r="F199" s="90">
        <v>6409</v>
      </c>
      <c r="G199" s="86">
        <f t="shared" si="17"/>
        <v>20408</v>
      </c>
      <c r="H199" s="86">
        <f t="shared" si="18"/>
        <v>82663</v>
      </c>
      <c r="I199" s="87"/>
    </row>
    <row r="200" spans="1:9" ht="15" customHeight="1" x14ac:dyDescent="0.25">
      <c r="A200" s="81">
        <f t="shared" si="19"/>
        <v>40741</v>
      </c>
      <c r="B200" s="82">
        <f t="shared" si="15"/>
        <v>17</v>
      </c>
      <c r="C200" s="83">
        <f t="shared" si="16"/>
        <v>1</v>
      </c>
      <c r="D200" s="90">
        <v>64043</v>
      </c>
      <c r="E200" s="30">
        <v>14765</v>
      </c>
      <c r="F200" s="90">
        <v>6763</v>
      </c>
      <c r="G200" s="86">
        <f t="shared" si="17"/>
        <v>21528</v>
      </c>
      <c r="H200" s="86">
        <f t="shared" si="18"/>
        <v>85571</v>
      </c>
      <c r="I200" s="87"/>
    </row>
    <row r="201" spans="1:9" ht="15" customHeight="1" x14ac:dyDescent="0.25">
      <c r="A201" s="81">
        <f t="shared" si="19"/>
        <v>40742</v>
      </c>
      <c r="B201" s="82">
        <f t="shared" si="15"/>
        <v>18</v>
      </c>
      <c r="C201" s="83">
        <f t="shared" si="16"/>
        <v>2</v>
      </c>
      <c r="D201" s="90">
        <v>53589</v>
      </c>
      <c r="E201" s="30">
        <v>11646</v>
      </c>
      <c r="F201" s="90">
        <v>5337</v>
      </c>
      <c r="G201" s="86">
        <f t="shared" si="17"/>
        <v>16983</v>
      </c>
      <c r="H201" s="86">
        <f t="shared" si="18"/>
        <v>70572</v>
      </c>
      <c r="I201" s="87"/>
    </row>
    <row r="202" spans="1:9" ht="15" customHeight="1" x14ac:dyDescent="0.25">
      <c r="A202" s="81">
        <f t="shared" si="19"/>
        <v>40743</v>
      </c>
      <c r="B202" s="82">
        <f t="shared" si="15"/>
        <v>19</v>
      </c>
      <c r="C202" s="83">
        <f t="shared" si="16"/>
        <v>3</v>
      </c>
      <c r="D202" s="90">
        <v>68583</v>
      </c>
      <c r="E202" s="30">
        <v>46781</v>
      </c>
      <c r="F202" s="90">
        <v>2202</v>
      </c>
      <c r="G202" s="86">
        <f t="shared" si="17"/>
        <v>48983</v>
      </c>
      <c r="H202" s="86">
        <f t="shared" si="18"/>
        <v>117566</v>
      </c>
      <c r="I202" s="87"/>
    </row>
    <row r="203" spans="1:9" ht="15" customHeight="1" x14ac:dyDescent="0.25">
      <c r="A203" s="81">
        <f t="shared" si="19"/>
        <v>40744</v>
      </c>
      <c r="B203" s="82">
        <f t="shared" si="15"/>
        <v>20</v>
      </c>
      <c r="C203" s="83">
        <f t="shared" si="16"/>
        <v>4</v>
      </c>
      <c r="D203" s="90">
        <v>53505</v>
      </c>
      <c r="E203" s="30">
        <v>11684</v>
      </c>
      <c r="F203" s="90">
        <v>5441</v>
      </c>
      <c r="G203" s="86">
        <f t="shared" si="17"/>
        <v>17125</v>
      </c>
      <c r="H203" s="86">
        <f t="shared" si="18"/>
        <v>70630</v>
      </c>
      <c r="I203" s="87"/>
    </row>
    <row r="204" spans="1:9" ht="15" customHeight="1" x14ac:dyDescent="0.25">
      <c r="A204" s="81">
        <f t="shared" si="19"/>
        <v>40745</v>
      </c>
      <c r="B204" s="82">
        <f t="shared" si="15"/>
        <v>21</v>
      </c>
      <c r="C204" s="83">
        <f t="shared" si="16"/>
        <v>5</v>
      </c>
      <c r="D204" s="90">
        <v>66081</v>
      </c>
      <c r="E204" s="30">
        <v>14561</v>
      </c>
      <c r="F204" s="90">
        <v>6714</v>
      </c>
      <c r="G204" s="86">
        <f t="shared" si="17"/>
        <v>21275</v>
      </c>
      <c r="H204" s="86">
        <f t="shared" si="18"/>
        <v>87356</v>
      </c>
      <c r="I204" s="87"/>
    </row>
    <row r="205" spans="1:9" ht="15" customHeight="1" x14ac:dyDescent="0.25">
      <c r="A205" s="81">
        <f t="shared" si="19"/>
        <v>40746</v>
      </c>
      <c r="B205" s="82">
        <f t="shared" si="15"/>
        <v>22</v>
      </c>
      <c r="C205" s="83">
        <f t="shared" si="16"/>
        <v>6</v>
      </c>
      <c r="D205" s="90">
        <v>67206</v>
      </c>
      <c r="E205" s="30">
        <v>15404</v>
      </c>
      <c r="F205" s="90">
        <v>7100</v>
      </c>
      <c r="G205" s="86">
        <f t="shared" si="17"/>
        <v>22504</v>
      </c>
      <c r="H205" s="86">
        <f t="shared" si="18"/>
        <v>89710</v>
      </c>
      <c r="I205" s="87"/>
    </row>
    <row r="206" spans="1:9" ht="15" customHeight="1" x14ac:dyDescent="0.25">
      <c r="A206" s="81">
        <f t="shared" si="19"/>
        <v>40747</v>
      </c>
      <c r="B206" s="82">
        <f t="shared" si="15"/>
        <v>23</v>
      </c>
      <c r="C206" s="83">
        <f t="shared" si="16"/>
        <v>7</v>
      </c>
      <c r="D206" s="90">
        <v>73031</v>
      </c>
      <c r="E206" s="30">
        <v>16914</v>
      </c>
      <c r="F206" s="90">
        <v>7811</v>
      </c>
      <c r="G206" s="86">
        <f t="shared" si="17"/>
        <v>24725</v>
      </c>
      <c r="H206" s="86">
        <f t="shared" si="18"/>
        <v>97756</v>
      </c>
      <c r="I206" s="87"/>
    </row>
    <row r="207" spans="1:9" ht="15" customHeight="1" x14ac:dyDescent="0.25">
      <c r="A207" s="81">
        <f t="shared" si="19"/>
        <v>40748</v>
      </c>
      <c r="B207" s="82">
        <f t="shared" si="15"/>
        <v>24</v>
      </c>
      <c r="C207" s="83">
        <f t="shared" si="16"/>
        <v>1</v>
      </c>
      <c r="D207" s="90">
        <v>79276</v>
      </c>
      <c r="E207" s="30">
        <v>18820</v>
      </c>
      <c r="F207" s="90">
        <v>8694</v>
      </c>
      <c r="G207" s="86">
        <f t="shared" si="17"/>
        <v>27514</v>
      </c>
      <c r="H207" s="86">
        <f t="shared" si="18"/>
        <v>106790</v>
      </c>
      <c r="I207" s="87"/>
    </row>
    <row r="208" spans="1:9" ht="15" customHeight="1" x14ac:dyDescent="0.25">
      <c r="A208" s="81">
        <f t="shared" si="19"/>
        <v>40749</v>
      </c>
      <c r="B208" s="82">
        <f t="shared" si="15"/>
        <v>25</v>
      </c>
      <c r="C208" s="83">
        <f t="shared" si="16"/>
        <v>2</v>
      </c>
      <c r="D208" s="90">
        <v>58976</v>
      </c>
      <c r="E208" s="30">
        <v>13483</v>
      </c>
      <c r="F208" s="90">
        <v>6214</v>
      </c>
      <c r="G208" s="86">
        <f t="shared" si="17"/>
        <v>19697</v>
      </c>
      <c r="H208" s="86">
        <f t="shared" si="18"/>
        <v>78673</v>
      </c>
      <c r="I208" s="87"/>
    </row>
    <row r="209" spans="1:9" ht="15" customHeight="1" x14ac:dyDescent="0.25">
      <c r="A209" s="81">
        <f t="shared" si="19"/>
        <v>40750</v>
      </c>
      <c r="B209" s="82">
        <f t="shared" si="15"/>
        <v>26</v>
      </c>
      <c r="C209" s="83">
        <f t="shared" si="16"/>
        <v>3</v>
      </c>
      <c r="D209" s="90">
        <v>49594</v>
      </c>
      <c r="E209" s="30">
        <v>9830</v>
      </c>
      <c r="F209" s="90">
        <v>4506</v>
      </c>
      <c r="G209" s="86">
        <f t="shared" si="17"/>
        <v>14336</v>
      </c>
      <c r="H209" s="86">
        <f t="shared" si="18"/>
        <v>63930</v>
      </c>
      <c r="I209" s="87"/>
    </row>
    <row r="210" spans="1:9" ht="15" customHeight="1" x14ac:dyDescent="0.25">
      <c r="A210" s="81">
        <f t="shared" si="19"/>
        <v>40751</v>
      </c>
      <c r="B210" s="82">
        <f t="shared" si="15"/>
        <v>27</v>
      </c>
      <c r="C210" s="83">
        <f t="shared" si="16"/>
        <v>4</v>
      </c>
      <c r="D210" s="90">
        <v>59914</v>
      </c>
      <c r="E210" s="30">
        <v>14472</v>
      </c>
      <c r="F210" s="90">
        <v>6631</v>
      </c>
      <c r="G210" s="86">
        <f t="shared" si="17"/>
        <v>21103</v>
      </c>
      <c r="H210" s="86">
        <f t="shared" si="18"/>
        <v>81017</v>
      </c>
      <c r="I210" s="87"/>
    </row>
    <row r="211" spans="1:9" ht="15" customHeight="1" x14ac:dyDescent="0.25">
      <c r="A211" s="81">
        <f t="shared" si="19"/>
        <v>40752</v>
      </c>
      <c r="B211" s="82">
        <f t="shared" si="15"/>
        <v>28</v>
      </c>
      <c r="C211" s="83">
        <f t="shared" si="16"/>
        <v>5</v>
      </c>
      <c r="D211" s="90">
        <v>56947</v>
      </c>
      <c r="E211" s="30">
        <v>13829</v>
      </c>
      <c r="F211" s="90">
        <v>6322</v>
      </c>
      <c r="G211" s="86">
        <f t="shared" si="17"/>
        <v>20151</v>
      </c>
      <c r="H211" s="86">
        <f t="shared" si="18"/>
        <v>77098</v>
      </c>
      <c r="I211" s="87"/>
    </row>
    <row r="212" spans="1:9" ht="15" customHeight="1" x14ac:dyDescent="0.25">
      <c r="A212" s="81">
        <f t="shared" si="19"/>
        <v>40753</v>
      </c>
      <c r="B212" s="82">
        <f t="shared" si="15"/>
        <v>29</v>
      </c>
      <c r="C212" s="83">
        <f t="shared" si="16"/>
        <v>6</v>
      </c>
      <c r="D212" s="90">
        <v>53673</v>
      </c>
      <c r="E212" s="30">
        <v>13582</v>
      </c>
      <c r="F212" s="90">
        <v>6214</v>
      </c>
      <c r="G212" s="86">
        <f t="shared" si="17"/>
        <v>19796</v>
      </c>
      <c r="H212" s="86">
        <f t="shared" si="18"/>
        <v>73469</v>
      </c>
      <c r="I212" s="87"/>
    </row>
    <row r="213" spans="1:9" ht="15" customHeight="1" x14ac:dyDescent="0.25">
      <c r="A213" s="81">
        <f t="shared" si="19"/>
        <v>40754</v>
      </c>
      <c r="B213" s="82">
        <f t="shared" si="15"/>
        <v>30</v>
      </c>
      <c r="C213" s="83">
        <f t="shared" si="16"/>
        <v>7</v>
      </c>
      <c r="D213" s="90">
        <v>51687</v>
      </c>
      <c r="E213" s="30">
        <v>11033</v>
      </c>
      <c r="F213" s="90">
        <v>5042</v>
      </c>
      <c r="G213" s="86">
        <f t="shared" si="17"/>
        <v>16075</v>
      </c>
      <c r="H213" s="86">
        <f t="shared" si="18"/>
        <v>67762</v>
      </c>
      <c r="I213" s="87"/>
    </row>
    <row r="214" spans="1:9" ht="15" customHeight="1" x14ac:dyDescent="0.25">
      <c r="A214" s="81">
        <f t="shared" si="19"/>
        <v>40755</v>
      </c>
      <c r="B214" s="82">
        <f t="shared" si="15"/>
        <v>31</v>
      </c>
      <c r="C214" s="83">
        <f t="shared" si="16"/>
        <v>1</v>
      </c>
      <c r="D214" s="90">
        <v>58024</v>
      </c>
      <c r="E214" s="30">
        <v>11839</v>
      </c>
      <c r="F214" s="90">
        <v>5438</v>
      </c>
      <c r="G214" s="86">
        <f t="shared" si="17"/>
        <v>17277</v>
      </c>
      <c r="H214" s="86">
        <f t="shared" si="18"/>
        <v>75301</v>
      </c>
      <c r="I214" s="87"/>
    </row>
    <row r="215" spans="1:9" ht="15" customHeight="1" x14ac:dyDescent="0.25">
      <c r="A215" s="81">
        <f t="shared" si="19"/>
        <v>40756</v>
      </c>
      <c r="B215" s="82">
        <f t="shared" si="15"/>
        <v>1</v>
      </c>
      <c r="C215" s="83">
        <f t="shared" si="16"/>
        <v>2</v>
      </c>
      <c r="D215" s="90">
        <v>62477</v>
      </c>
      <c r="E215" s="30">
        <v>15970</v>
      </c>
      <c r="F215" s="90">
        <v>10844</v>
      </c>
      <c r="G215" s="86">
        <f t="shared" si="17"/>
        <v>26814</v>
      </c>
      <c r="H215" s="86">
        <f t="shared" si="18"/>
        <v>89291</v>
      </c>
      <c r="I215" s="87"/>
    </row>
    <row r="216" spans="1:9" ht="15" customHeight="1" x14ac:dyDescent="0.25">
      <c r="A216" s="81">
        <f t="shared" si="19"/>
        <v>40757</v>
      </c>
      <c r="B216" s="82">
        <f t="shared" si="15"/>
        <v>2</v>
      </c>
      <c r="C216" s="83">
        <f t="shared" si="16"/>
        <v>3</v>
      </c>
      <c r="D216" s="90" t="s">
        <v>68</v>
      </c>
      <c r="E216" s="30">
        <v>23416</v>
      </c>
      <c r="F216" s="90">
        <v>10844</v>
      </c>
      <c r="G216" s="86">
        <f t="shared" si="17"/>
        <v>34260</v>
      </c>
      <c r="H216" s="86" t="e">
        <f t="shared" si="18"/>
        <v>#VALUE!</v>
      </c>
      <c r="I216" s="87"/>
    </row>
    <row r="217" spans="1:9" ht="15" customHeight="1" x14ac:dyDescent="0.25">
      <c r="A217" s="81">
        <f t="shared" si="19"/>
        <v>40758</v>
      </c>
      <c r="B217" s="82">
        <f t="shared" si="15"/>
        <v>3</v>
      </c>
      <c r="C217" s="83">
        <f t="shared" si="16"/>
        <v>4</v>
      </c>
      <c r="D217" s="90">
        <v>59547</v>
      </c>
      <c r="E217" s="30">
        <v>13537</v>
      </c>
      <c r="F217" s="90">
        <v>6246</v>
      </c>
      <c r="G217" s="86">
        <f t="shared" si="17"/>
        <v>19783</v>
      </c>
      <c r="H217" s="86">
        <f t="shared" si="18"/>
        <v>79330</v>
      </c>
      <c r="I217" s="87"/>
    </row>
    <row r="218" spans="1:9" ht="15" customHeight="1" x14ac:dyDescent="0.25">
      <c r="A218" s="81">
        <f t="shared" si="19"/>
        <v>40759</v>
      </c>
      <c r="B218" s="82">
        <f t="shared" si="15"/>
        <v>4</v>
      </c>
      <c r="C218" s="83">
        <f t="shared" si="16"/>
        <v>5</v>
      </c>
      <c r="D218" s="90">
        <v>53773</v>
      </c>
      <c r="E218" s="30">
        <v>12369</v>
      </c>
      <c r="F218" s="90">
        <v>5692</v>
      </c>
      <c r="G218" s="86">
        <f t="shared" si="17"/>
        <v>18061</v>
      </c>
      <c r="H218" s="86">
        <f t="shared" si="18"/>
        <v>71834</v>
      </c>
      <c r="I218" s="87"/>
    </row>
    <row r="219" spans="1:9" ht="15" customHeight="1" x14ac:dyDescent="0.25">
      <c r="A219" s="81">
        <f t="shared" si="19"/>
        <v>40760</v>
      </c>
      <c r="B219" s="82">
        <f t="shared" si="15"/>
        <v>5</v>
      </c>
      <c r="C219" s="83">
        <f t="shared" si="16"/>
        <v>6</v>
      </c>
      <c r="D219" s="90">
        <v>54615</v>
      </c>
      <c r="E219" s="30">
        <v>13166</v>
      </c>
      <c r="F219" s="90">
        <v>6056</v>
      </c>
      <c r="G219" s="86">
        <f t="shared" si="17"/>
        <v>19222</v>
      </c>
      <c r="H219" s="86">
        <f t="shared" si="18"/>
        <v>73837</v>
      </c>
      <c r="I219" s="87"/>
    </row>
    <row r="220" spans="1:9" ht="15" customHeight="1" x14ac:dyDescent="0.25">
      <c r="A220" s="81">
        <f t="shared" si="19"/>
        <v>40761</v>
      </c>
      <c r="B220" s="82">
        <f t="shared" si="15"/>
        <v>6</v>
      </c>
      <c r="C220" s="83">
        <f t="shared" si="16"/>
        <v>7</v>
      </c>
      <c r="D220" s="90">
        <v>54905</v>
      </c>
      <c r="E220" s="30">
        <v>12885</v>
      </c>
      <c r="F220" s="90">
        <v>5910</v>
      </c>
      <c r="G220" s="86">
        <f t="shared" si="17"/>
        <v>18795</v>
      </c>
      <c r="H220" s="86">
        <f t="shared" si="18"/>
        <v>73700</v>
      </c>
      <c r="I220" s="87"/>
    </row>
    <row r="221" spans="1:9" ht="15" customHeight="1" x14ac:dyDescent="0.25">
      <c r="A221" s="81">
        <f t="shared" si="19"/>
        <v>40762</v>
      </c>
      <c r="B221" s="82">
        <f t="shared" si="15"/>
        <v>7</v>
      </c>
      <c r="C221" s="83">
        <f t="shared" si="16"/>
        <v>1</v>
      </c>
      <c r="D221" s="90">
        <v>55545</v>
      </c>
      <c r="E221" s="30">
        <v>11993</v>
      </c>
      <c r="F221" s="90">
        <v>5511</v>
      </c>
      <c r="G221" s="86">
        <f t="shared" si="17"/>
        <v>17504</v>
      </c>
      <c r="H221" s="86">
        <f t="shared" si="18"/>
        <v>73049</v>
      </c>
      <c r="I221" s="87"/>
    </row>
    <row r="222" spans="1:9" ht="15" customHeight="1" x14ac:dyDescent="0.25">
      <c r="A222" s="81">
        <f t="shared" si="19"/>
        <v>40763</v>
      </c>
      <c r="B222" s="82">
        <f t="shared" si="15"/>
        <v>8</v>
      </c>
      <c r="C222" s="83">
        <f t="shared" si="16"/>
        <v>2</v>
      </c>
      <c r="D222" s="90">
        <v>55606</v>
      </c>
      <c r="E222" s="30">
        <v>13060</v>
      </c>
      <c r="F222" s="90">
        <v>5994</v>
      </c>
      <c r="G222" s="86">
        <f t="shared" si="17"/>
        <v>19054</v>
      </c>
      <c r="H222" s="86">
        <f t="shared" si="18"/>
        <v>74660</v>
      </c>
      <c r="I222" s="87"/>
    </row>
    <row r="223" spans="1:9" ht="15" customHeight="1" x14ac:dyDescent="0.25">
      <c r="A223" s="81">
        <f t="shared" si="19"/>
        <v>40764</v>
      </c>
      <c r="B223" s="82">
        <f t="shared" si="15"/>
        <v>9</v>
      </c>
      <c r="C223" s="83">
        <f t="shared" si="16"/>
        <v>3</v>
      </c>
      <c r="D223" s="90">
        <v>57214</v>
      </c>
      <c r="E223" s="30">
        <v>14853</v>
      </c>
      <c r="F223" s="90">
        <v>6822</v>
      </c>
      <c r="G223" s="86">
        <f t="shared" si="17"/>
        <v>21675</v>
      </c>
      <c r="H223" s="86">
        <f t="shared" si="18"/>
        <v>78889</v>
      </c>
      <c r="I223" s="87"/>
    </row>
    <row r="224" spans="1:9" ht="15" customHeight="1" x14ac:dyDescent="0.25">
      <c r="A224" s="81">
        <f t="shared" si="19"/>
        <v>40765</v>
      </c>
      <c r="B224" s="82">
        <f t="shared" si="15"/>
        <v>10</v>
      </c>
      <c r="C224" s="83">
        <f t="shared" si="16"/>
        <v>4</v>
      </c>
      <c r="D224" s="90">
        <v>44363</v>
      </c>
      <c r="E224" s="30">
        <v>9939</v>
      </c>
      <c r="F224" s="90">
        <v>4563</v>
      </c>
      <c r="G224" s="86">
        <f t="shared" si="17"/>
        <v>14502</v>
      </c>
      <c r="H224" s="86">
        <f t="shared" si="18"/>
        <v>58865</v>
      </c>
      <c r="I224" s="87"/>
    </row>
    <row r="225" spans="1:9" ht="15" customHeight="1" x14ac:dyDescent="0.25">
      <c r="A225" s="81">
        <f t="shared" si="19"/>
        <v>40766</v>
      </c>
      <c r="B225" s="82">
        <f t="shared" si="15"/>
        <v>11</v>
      </c>
      <c r="C225" s="83">
        <f t="shared" si="16"/>
        <v>5</v>
      </c>
      <c r="D225" s="90">
        <v>50530</v>
      </c>
      <c r="E225" s="30">
        <v>11586</v>
      </c>
      <c r="F225" s="90">
        <v>5312</v>
      </c>
      <c r="G225" s="86">
        <f t="shared" si="17"/>
        <v>16898</v>
      </c>
      <c r="H225" s="86">
        <f t="shared" si="18"/>
        <v>67428</v>
      </c>
      <c r="I225" s="87"/>
    </row>
    <row r="226" spans="1:9" ht="15" customHeight="1" x14ac:dyDescent="0.25">
      <c r="A226" s="81">
        <f t="shared" si="19"/>
        <v>40767</v>
      </c>
      <c r="B226" s="82">
        <f t="shared" si="15"/>
        <v>12</v>
      </c>
      <c r="C226" s="83">
        <f t="shared" si="16"/>
        <v>6</v>
      </c>
      <c r="D226" s="90">
        <v>57168</v>
      </c>
      <c r="E226" s="30">
        <v>13490</v>
      </c>
      <c r="F226" s="90">
        <v>6199</v>
      </c>
      <c r="G226" s="86">
        <f t="shared" si="17"/>
        <v>19689</v>
      </c>
      <c r="H226" s="86">
        <f t="shared" si="18"/>
        <v>76857</v>
      </c>
      <c r="I226" s="87"/>
    </row>
    <row r="227" spans="1:9" ht="15" customHeight="1" x14ac:dyDescent="0.25">
      <c r="A227" s="81">
        <f t="shared" si="19"/>
        <v>40768</v>
      </c>
      <c r="B227" s="82">
        <f t="shared" si="15"/>
        <v>13</v>
      </c>
      <c r="C227" s="83">
        <f t="shared" si="16"/>
        <v>7</v>
      </c>
      <c r="D227" s="90">
        <v>60548</v>
      </c>
      <c r="E227" s="30">
        <v>13824</v>
      </c>
      <c r="F227" s="90">
        <v>6360</v>
      </c>
      <c r="G227" s="86">
        <f t="shared" si="17"/>
        <v>20184</v>
      </c>
      <c r="H227" s="86">
        <f t="shared" si="18"/>
        <v>80732</v>
      </c>
      <c r="I227" s="87"/>
    </row>
    <row r="228" spans="1:9" ht="15" customHeight="1" x14ac:dyDescent="0.25">
      <c r="A228" s="81">
        <f t="shared" si="19"/>
        <v>40769</v>
      </c>
      <c r="B228" s="82">
        <f t="shared" si="15"/>
        <v>14</v>
      </c>
      <c r="C228" s="83">
        <f t="shared" si="16"/>
        <v>1</v>
      </c>
      <c r="D228" s="90">
        <v>60787</v>
      </c>
      <c r="E228" s="30">
        <v>12624</v>
      </c>
      <c r="F228" s="90">
        <v>5803</v>
      </c>
      <c r="G228" s="86">
        <f t="shared" si="17"/>
        <v>18427</v>
      </c>
      <c r="H228" s="86">
        <f t="shared" si="18"/>
        <v>79214</v>
      </c>
      <c r="I228" s="87"/>
    </row>
    <row r="229" spans="1:9" ht="15" customHeight="1" x14ac:dyDescent="0.25">
      <c r="A229" s="81">
        <f t="shared" si="19"/>
        <v>40770</v>
      </c>
      <c r="B229" s="82">
        <f t="shared" si="15"/>
        <v>15</v>
      </c>
      <c r="C229" s="83">
        <f t="shared" si="16"/>
        <v>2</v>
      </c>
      <c r="D229" s="90">
        <v>39234</v>
      </c>
      <c r="E229" s="30">
        <v>8616</v>
      </c>
      <c r="F229" s="90">
        <v>3954</v>
      </c>
      <c r="G229" s="86">
        <f t="shared" si="17"/>
        <v>12570</v>
      </c>
      <c r="H229" s="86">
        <f t="shared" si="18"/>
        <v>51804</v>
      </c>
      <c r="I229" s="87"/>
    </row>
    <row r="230" spans="1:9" ht="15" customHeight="1" x14ac:dyDescent="0.25">
      <c r="A230" s="81">
        <f t="shared" si="19"/>
        <v>40771</v>
      </c>
      <c r="B230" s="82">
        <f t="shared" si="15"/>
        <v>16</v>
      </c>
      <c r="C230" s="83">
        <f t="shared" si="16"/>
        <v>3</v>
      </c>
      <c r="D230" s="90">
        <v>46313</v>
      </c>
      <c r="E230" s="30">
        <v>12164</v>
      </c>
      <c r="F230" s="90">
        <v>5808</v>
      </c>
      <c r="G230" s="86">
        <f t="shared" si="17"/>
        <v>17972</v>
      </c>
      <c r="H230" s="86">
        <f t="shared" si="18"/>
        <v>64285</v>
      </c>
      <c r="I230" s="87"/>
    </row>
    <row r="231" spans="1:9" ht="15" customHeight="1" x14ac:dyDescent="0.25">
      <c r="A231" s="81">
        <f t="shared" si="19"/>
        <v>40772</v>
      </c>
      <c r="B231" s="82">
        <f t="shared" si="15"/>
        <v>17</v>
      </c>
      <c r="C231" s="83">
        <f t="shared" si="16"/>
        <v>4</v>
      </c>
      <c r="D231" s="90">
        <v>48234</v>
      </c>
      <c r="E231" s="30">
        <v>12217</v>
      </c>
      <c r="F231" s="90">
        <v>5906</v>
      </c>
      <c r="G231" s="86">
        <f t="shared" si="17"/>
        <v>18123</v>
      </c>
      <c r="H231" s="86">
        <f t="shared" si="18"/>
        <v>66357</v>
      </c>
      <c r="I231" s="87"/>
    </row>
    <row r="232" spans="1:9" ht="15" customHeight="1" x14ac:dyDescent="0.25">
      <c r="A232" s="81">
        <f t="shared" si="19"/>
        <v>40773</v>
      </c>
      <c r="B232" s="82">
        <f t="shared" si="15"/>
        <v>18</v>
      </c>
      <c r="C232" s="83">
        <f t="shared" si="16"/>
        <v>5</v>
      </c>
      <c r="D232" s="90">
        <v>58235</v>
      </c>
      <c r="E232" s="30">
        <v>13660</v>
      </c>
      <c r="F232" s="90">
        <v>6280</v>
      </c>
      <c r="G232" s="86">
        <f t="shared" si="17"/>
        <v>19940</v>
      </c>
      <c r="H232" s="86">
        <f t="shared" si="18"/>
        <v>78175</v>
      </c>
      <c r="I232" s="87"/>
    </row>
    <row r="233" spans="1:9" ht="15" customHeight="1" x14ac:dyDescent="0.25">
      <c r="A233" s="81">
        <f t="shared" si="19"/>
        <v>40774</v>
      </c>
      <c r="B233" s="82">
        <f t="shared" si="15"/>
        <v>19</v>
      </c>
      <c r="C233" s="83">
        <f t="shared" si="16"/>
        <v>6</v>
      </c>
      <c r="D233" s="90">
        <v>53761</v>
      </c>
      <c r="E233" s="30">
        <v>12827</v>
      </c>
      <c r="F233" s="90">
        <v>5908</v>
      </c>
      <c r="G233" s="86">
        <f t="shared" si="17"/>
        <v>18735</v>
      </c>
      <c r="H233" s="86">
        <f t="shared" si="18"/>
        <v>72496</v>
      </c>
      <c r="I233" s="87"/>
    </row>
    <row r="234" spans="1:9" ht="15" customHeight="1" x14ac:dyDescent="0.25">
      <c r="A234" s="81">
        <f t="shared" si="19"/>
        <v>40775</v>
      </c>
      <c r="B234" s="82">
        <f t="shared" si="15"/>
        <v>20</v>
      </c>
      <c r="C234" s="83">
        <f t="shared" si="16"/>
        <v>7</v>
      </c>
      <c r="D234" s="90">
        <v>52406</v>
      </c>
      <c r="E234" s="30">
        <v>12680</v>
      </c>
      <c r="F234" s="90">
        <v>5828</v>
      </c>
      <c r="G234" s="86">
        <f t="shared" si="17"/>
        <v>18508</v>
      </c>
      <c r="H234" s="86">
        <f t="shared" si="18"/>
        <v>70914</v>
      </c>
      <c r="I234" s="87"/>
    </row>
    <row r="235" spans="1:9" ht="15" customHeight="1" x14ac:dyDescent="0.25">
      <c r="A235" s="81">
        <f t="shared" si="19"/>
        <v>40776</v>
      </c>
      <c r="B235" s="82">
        <f t="shared" si="15"/>
        <v>21</v>
      </c>
      <c r="C235" s="83">
        <f t="shared" si="16"/>
        <v>1</v>
      </c>
      <c r="D235" s="90">
        <v>53519</v>
      </c>
      <c r="E235" s="30">
        <v>9889</v>
      </c>
      <c r="F235" s="90">
        <v>4539</v>
      </c>
      <c r="G235" s="86">
        <f t="shared" si="17"/>
        <v>14428</v>
      </c>
      <c r="H235" s="86">
        <f t="shared" si="18"/>
        <v>67947</v>
      </c>
      <c r="I235" s="87"/>
    </row>
    <row r="236" spans="1:9" ht="15" customHeight="1" x14ac:dyDescent="0.25">
      <c r="A236" s="81">
        <f t="shared" si="19"/>
        <v>40777</v>
      </c>
      <c r="B236" s="82">
        <f t="shared" si="15"/>
        <v>22</v>
      </c>
      <c r="C236" s="83">
        <f t="shared" si="16"/>
        <v>2</v>
      </c>
      <c r="D236" s="90">
        <v>48427</v>
      </c>
      <c r="E236" s="30">
        <v>11451</v>
      </c>
      <c r="F236" s="90">
        <v>5256</v>
      </c>
      <c r="G236" s="86">
        <f t="shared" si="17"/>
        <v>16707</v>
      </c>
      <c r="H236" s="86">
        <f t="shared" si="18"/>
        <v>65134</v>
      </c>
      <c r="I236" s="87"/>
    </row>
    <row r="237" spans="1:9" ht="15" customHeight="1" x14ac:dyDescent="0.25">
      <c r="A237" s="81">
        <f t="shared" si="19"/>
        <v>40778</v>
      </c>
      <c r="B237" s="82">
        <f t="shared" si="15"/>
        <v>23</v>
      </c>
      <c r="C237" s="83">
        <f t="shared" si="16"/>
        <v>3</v>
      </c>
      <c r="D237" s="90">
        <v>47788</v>
      </c>
      <c r="E237" s="30">
        <v>10789</v>
      </c>
      <c r="F237" s="90">
        <v>4949</v>
      </c>
      <c r="G237" s="86">
        <f t="shared" si="17"/>
        <v>15738</v>
      </c>
      <c r="H237" s="86">
        <f t="shared" si="18"/>
        <v>63526</v>
      </c>
      <c r="I237" s="87"/>
    </row>
    <row r="238" spans="1:9" ht="15" customHeight="1" x14ac:dyDescent="0.25">
      <c r="A238" s="81">
        <f t="shared" si="19"/>
        <v>40779</v>
      </c>
      <c r="B238" s="82">
        <f t="shared" si="15"/>
        <v>24</v>
      </c>
      <c r="C238" s="83">
        <f t="shared" si="16"/>
        <v>4</v>
      </c>
      <c r="D238" s="90">
        <v>47560</v>
      </c>
      <c r="E238" s="30">
        <v>11133</v>
      </c>
      <c r="F238" s="90">
        <v>5098</v>
      </c>
      <c r="G238" s="86">
        <f t="shared" si="17"/>
        <v>16231</v>
      </c>
      <c r="H238" s="86">
        <f t="shared" si="18"/>
        <v>63791</v>
      </c>
      <c r="I238" s="87"/>
    </row>
    <row r="239" spans="1:9" ht="15" customHeight="1" x14ac:dyDescent="0.25">
      <c r="A239" s="81">
        <f t="shared" si="19"/>
        <v>40780</v>
      </c>
      <c r="B239" s="82">
        <f t="shared" si="15"/>
        <v>25</v>
      </c>
      <c r="C239" s="83">
        <f t="shared" si="16"/>
        <v>5</v>
      </c>
      <c r="D239" s="90">
        <v>50499</v>
      </c>
      <c r="E239" s="30">
        <v>10320</v>
      </c>
      <c r="F239" s="90">
        <v>4743</v>
      </c>
      <c r="G239" s="86">
        <f t="shared" si="17"/>
        <v>15063</v>
      </c>
      <c r="H239" s="86">
        <f t="shared" si="18"/>
        <v>65562</v>
      </c>
      <c r="I239" s="87"/>
    </row>
    <row r="240" spans="1:9" ht="15" customHeight="1" x14ac:dyDescent="0.25">
      <c r="A240" s="81">
        <f t="shared" si="19"/>
        <v>40781</v>
      </c>
      <c r="B240" s="82">
        <f t="shared" si="15"/>
        <v>26</v>
      </c>
      <c r="C240" s="83">
        <f t="shared" si="16"/>
        <v>6</v>
      </c>
      <c r="D240" s="90">
        <v>42180</v>
      </c>
      <c r="E240" s="30">
        <v>10509</v>
      </c>
      <c r="F240" s="90">
        <v>4813</v>
      </c>
      <c r="G240" s="86">
        <f t="shared" si="17"/>
        <v>15322</v>
      </c>
      <c r="H240" s="86">
        <f t="shared" si="18"/>
        <v>57502</v>
      </c>
      <c r="I240" s="87"/>
    </row>
    <row r="241" spans="1:9" ht="15" customHeight="1" x14ac:dyDescent="0.25">
      <c r="A241" s="81">
        <f t="shared" si="19"/>
        <v>40782</v>
      </c>
      <c r="B241" s="82">
        <f t="shared" si="15"/>
        <v>27</v>
      </c>
      <c r="C241" s="83">
        <f t="shared" si="16"/>
        <v>7</v>
      </c>
      <c r="D241" s="90">
        <v>45489</v>
      </c>
      <c r="E241" s="30">
        <v>9179</v>
      </c>
      <c r="F241" s="90">
        <v>4202</v>
      </c>
      <c r="G241" s="86">
        <f t="shared" si="17"/>
        <v>13381</v>
      </c>
      <c r="H241" s="86">
        <f t="shared" si="18"/>
        <v>58870</v>
      </c>
      <c r="I241" s="87"/>
    </row>
    <row r="242" spans="1:9" ht="15" customHeight="1" x14ac:dyDescent="0.25">
      <c r="A242" s="81">
        <f t="shared" si="19"/>
        <v>40783</v>
      </c>
      <c r="B242" s="82">
        <f t="shared" si="15"/>
        <v>28</v>
      </c>
      <c r="C242" s="83">
        <f t="shared" si="16"/>
        <v>1</v>
      </c>
      <c r="D242" s="90">
        <v>37231</v>
      </c>
      <c r="E242" s="30">
        <v>12201</v>
      </c>
      <c r="F242" s="90">
        <v>5610</v>
      </c>
      <c r="G242" s="86">
        <f t="shared" si="17"/>
        <v>17811</v>
      </c>
      <c r="H242" s="86">
        <f t="shared" si="18"/>
        <v>55042</v>
      </c>
      <c r="I242" s="87"/>
    </row>
    <row r="243" spans="1:9" ht="15" customHeight="1" x14ac:dyDescent="0.25">
      <c r="A243" s="81">
        <f t="shared" si="19"/>
        <v>40784</v>
      </c>
      <c r="B243" s="82">
        <f t="shared" si="15"/>
        <v>29</v>
      </c>
      <c r="C243" s="83">
        <f t="shared" si="16"/>
        <v>2</v>
      </c>
      <c r="D243" s="90">
        <v>43545</v>
      </c>
      <c r="E243" s="30">
        <v>10403</v>
      </c>
      <c r="F243" s="90">
        <v>4774</v>
      </c>
      <c r="G243" s="86">
        <f t="shared" si="17"/>
        <v>15177</v>
      </c>
      <c r="H243" s="86">
        <f t="shared" si="18"/>
        <v>58722</v>
      </c>
      <c r="I243" s="87"/>
    </row>
    <row r="244" spans="1:9" ht="15" customHeight="1" x14ac:dyDescent="0.25">
      <c r="A244" s="81">
        <f t="shared" si="19"/>
        <v>40785</v>
      </c>
      <c r="B244" s="82">
        <f t="shared" si="15"/>
        <v>30</v>
      </c>
      <c r="C244" s="83">
        <f t="shared" si="16"/>
        <v>3</v>
      </c>
      <c r="D244" s="90">
        <v>40198</v>
      </c>
      <c r="E244" s="30">
        <v>8734</v>
      </c>
      <c r="F244" s="90">
        <v>3997</v>
      </c>
      <c r="G244" s="86">
        <f t="shared" si="17"/>
        <v>12731</v>
      </c>
      <c r="H244" s="86">
        <f t="shared" si="18"/>
        <v>52929</v>
      </c>
      <c r="I244" s="87"/>
    </row>
    <row r="245" spans="1:9" ht="15" customHeight="1" x14ac:dyDescent="0.25">
      <c r="A245" s="81">
        <f t="shared" si="19"/>
        <v>40786</v>
      </c>
      <c r="B245" s="82">
        <f t="shared" si="15"/>
        <v>31</v>
      </c>
      <c r="C245" s="83">
        <f t="shared" si="16"/>
        <v>4</v>
      </c>
      <c r="D245" s="90">
        <v>42461</v>
      </c>
      <c r="E245" s="30">
        <v>10117</v>
      </c>
      <c r="F245" s="90">
        <v>4630</v>
      </c>
      <c r="G245" s="86">
        <f t="shared" si="17"/>
        <v>14747</v>
      </c>
      <c r="H245" s="86">
        <f t="shared" si="18"/>
        <v>57208</v>
      </c>
      <c r="I245" s="87"/>
    </row>
    <row r="246" spans="1:9" ht="15" customHeight="1" x14ac:dyDescent="0.25">
      <c r="A246" s="81">
        <f t="shared" si="19"/>
        <v>40787</v>
      </c>
      <c r="B246" s="82">
        <f t="shared" si="15"/>
        <v>1</v>
      </c>
      <c r="C246" s="83">
        <f t="shared" si="16"/>
        <v>5</v>
      </c>
      <c r="D246" s="90">
        <v>46539</v>
      </c>
      <c r="E246" s="30">
        <v>9117</v>
      </c>
      <c r="F246" s="90">
        <v>4184</v>
      </c>
      <c r="G246" s="86">
        <f t="shared" si="17"/>
        <v>13301</v>
      </c>
      <c r="H246" s="86">
        <f t="shared" si="18"/>
        <v>59840</v>
      </c>
      <c r="I246" s="87"/>
    </row>
    <row r="247" spans="1:9" ht="15" customHeight="1" x14ac:dyDescent="0.25">
      <c r="A247" s="81">
        <f t="shared" si="19"/>
        <v>40788</v>
      </c>
      <c r="B247" s="82">
        <f t="shared" si="15"/>
        <v>2</v>
      </c>
      <c r="C247" s="83">
        <f t="shared" si="16"/>
        <v>6</v>
      </c>
      <c r="D247" s="90">
        <v>50691</v>
      </c>
      <c r="E247" s="30">
        <v>13099</v>
      </c>
      <c r="F247" s="90">
        <v>6022</v>
      </c>
      <c r="G247" s="86">
        <f t="shared" si="17"/>
        <v>19121</v>
      </c>
      <c r="H247" s="86">
        <f t="shared" si="18"/>
        <v>69812</v>
      </c>
      <c r="I247" s="87"/>
    </row>
    <row r="248" spans="1:9" ht="15" customHeight="1" x14ac:dyDescent="0.25">
      <c r="A248" s="81">
        <f t="shared" si="19"/>
        <v>40789</v>
      </c>
      <c r="B248" s="82">
        <f t="shared" si="15"/>
        <v>3</v>
      </c>
      <c r="C248" s="83">
        <f t="shared" si="16"/>
        <v>7</v>
      </c>
      <c r="D248" s="90">
        <v>59288</v>
      </c>
      <c r="E248" s="30">
        <v>12321</v>
      </c>
      <c r="F248" s="90">
        <v>5652</v>
      </c>
      <c r="G248" s="86">
        <f t="shared" si="17"/>
        <v>17973</v>
      </c>
      <c r="H248" s="86">
        <f t="shared" si="18"/>
        <v>77261</v>
      </c>
      <c r="I248" s="87"/>
    </row>
    <row r="249" spans="1:9" ht="15" customHeight="1" x14ac:dyDescent="0.25">
      <c r="A249" s="81">
        <f t="shared" si="19"/>
        <v>40790</v>
      </c>
      <c r="B249" s="82">
        <f t="shared" si="15"/>
        <v>4</v>
      </c>
      <c r="C249" s="83">
        <f t="shared" si="16"/>
        <v>1</v>
      </c>
      <c r="D249" s="90">
        <v>59128</v>
      </c>
      <c r="E249" s="30">
        <v>14714</v>
      </c>
      <c r="F249" s="90">
        <v>6775</v>
      </c>
      <c r="G249" s="86">
        <f t="shared" si="17"/>
        <v>21489</v>
      </c>
      <c r="H249" s="86">
        <f t="shared" si="18"/>
        <v>80617</v>
      </c>
      <c r="I249" s="87"/>
    </row>
    <row r="250" spans="1:9" ht="15" customHeight="1" x14ac:dyDescent="0.25">
      <c r="A250" s="81">
        <f t="shared" si="19"/>
        <v>40791</v>
      </c>
      <c r="B250" s="82">
        <f t="shared" si="15"/>
        <v>5</v>
      </c>
      <c r="C250" s="83">
        <f t="shared" si="16"/>
        <v>2</v>
      </c>
      <c r="D250" s="90">
        <v>47494</v>
      </c>
      <c r="E250" s="30">
        <v>10999</v>
      </c>
      <c r="F250" s="90">
        <v>5065</v>
      </c>
      <c r="G250" s="86">
        <f t="shared" si="17"/>
        <v>16064</v>
      </c>
      <c r="H250" s="86">
        <f t="shared" si="18"/>
        <v>63558</v>
      </c>
      <c r="I250" s="87"/>
    </row>
    <row r="251" spans="1:9" ht="15" customHeight="1" x14ac:dyDescent="0.25">
      <c r="A251" s="81">
        <f t="shared" si="19"/>
        <v>40792</v>
      </c>
      <c r="B251" s="82">
        <f t="shared" si="15"/>
        <v>6</v>
      </c>
      <c r="C251" s="83">
        <f t="shared" si="16"/>
        <v>3</v>
      </c>
      <c r="D251" s="90">
        <v>30204</v>
      </c>
      <c r="E251" s="30">
        <v>6908</v>
      </c>
      <c r="F251" s="90">
        <v>3162</v>
      </c>
      <c r="G251" s="86">
        <f t="shared" si="17"/>
        <v>10070</v>
      </c>
      <c r="H251" s="86">
        <f t="shared" si="18"/>
        <v>40274</v>
      </c>
      <c r="I251" s="87"/>
    </row>
    <row r="252" spans="1:9" ht="15" customHeight="1" x14ac:dyDescent="0.25">
      <c r="A252" s="81">
        <f t="shared" si="19"/>
        <v>40793</v>
      </c>
      <c r="B252" s="82">
        <f t="shared" si="15"/>
        <v>7</v>
      </c>
      <c r="C252" s="83">
        <f t="shared" si="16"/>
        <v>4</v>
      </c>
      <c r="D252" s="90">
        <v>39775</v>
      </c>
      <c r="E252" s="30">
        <v>9062</v>
      </c>
      <c r="F252" s="90">
        <v>4151</v>
      </c>
      <c r="G252" s="86">
        <f t="shared" si="17"/>
        <v>13213</v>
      </c>
      <c r="H252" s="86">
        <f t="shared" si="18"/>
        <v>52988</v>
      </c>
      <c r="I252" s="87"/>
    </row>
    <row r="253" spans="1:9" ht="15" customHeight="1" x14ac:dyDescent="0.25">
      <c r="A253" s="81">
        <f t="shared" si="19"/>
        <v>40794</v>
      </c>
      <c r="B253" s="82">
        <f t="shared" si="15"/>
        <v>8</v>
      </c>
      <c r="C253" s="83">
        <f t="shared" si="16"/>
        <v>5</v>
      </c>
      <c r="D253" s="90">
        <v>38022</v>
      </c>
      <c r="E253" s="30">
        <v>7763</v>
      </c>
      <c r="F253" s="90">
        <v>3559</v>
      </c>
      <c r="G253" s="86">
        <f t="shared" si="17"/>
        <v>11322</v>
      </c>
      <c r="H253" s="86">
        <f t="shared" si="18"/>
        <v>49344</v>
      </c>
      <c r="I253" s="87"/>
    </row>
    <row r="254" spans="1:9" ht="15" customHeight="1" x14ac:dyDescent="0.25">
      <c r="A254" s="81">
        <f t="shared" si="19"/>
        <v>40795</v>
      </c>
      <c r="B254" s="82">
        <f t="shared" si="15"/>
        <v>9</v>
      </c>
      <c r="C254" s="83">
        <f t="shared" si="16"/>
        <v>6</v>
      </c>
      <c r="D254" s="90">
        <v>32674</v>
      </c>
      <c r="E254" s="30">
        <v>8517</v>
      </c>
      <c r="F254" s="90">
        <v>3902</v>
      </c>
      <c r="G254" s="86">
        <f t="shared" si="17"/>
        <v>12419</v>
      </c>
      <c r="H254" s="86">
        <f t="shared" si="18"/>
        <v>45093</v>
      </c>
      <c r="I254" s="87"/>
    </row>
    <row r="255" spans="1:9" ht="15" customHeight="1" x14ac:dyDescent="0.25">
      <c r="A255" s="81">
        <f t="shared" si="19"/>
        <v>40796</v>
      </c>
      <c r="B255" s="82">
        <f t="shared" si="15"/>
        <v>10</v>
      </c>
      <c r="C255" s="83">
        <f t="shared" si="16"/>
        <v>7</v>
      </c>
      <c r="D255" s="90">
        <v>38937</v>
      </c>
      <c r="E255" s="30">
        <v>7760</v>
      </c>
      <c r="F255" s="90">
        <v>3558</v>
      </c>
      <c r="G255" s="86">
        <f t="shared" si="17"/>
        <v>11318</v>
      </c>
      <c r="H255" s="86">
        <f t="shared" si="18"/>
        <v>50255</v>
      </c>
      <c r="I255" s="87"/>
    </row>
    <row r="256" spans="1:9" ht="15" customHeight="1" x14ac:dyDescent="0.25">
      <c r="A256" s="81">
        <f t="shared" si="19"/>
        <v>40797</v>
      </c>
      <c r="B256" s="82">
        <f t="shared" si="15"/>
        <v>11</v>
      </c>
      <c r="C256" s="83">
        <f t="shared" si="16"/>
        <v>1</v>
      </c>
      <c r="D256" s="90">
        <v>42772</v>
      </c>
      <c r="E256" s="30">
        <v>10156</v>
      </c>
      <c r="F256" s="90">
        <v>4647</v>
      </c>
      <c r="G256" s="86">
        <f t="shared" si="17"/>
        <v>14803</v>
      </c>
      <c r="H256" s="86">
        <f t="shared" si="18"/>
        <v>57575</v>
      </c>
      <c r="I256" s="87"/>
    </row>
    <row r="257" spans="1:9" ht="15" customHeight="1" x14ac:dyDescent="0.25">
      <c r="A257" s="81">
        <f t="shared" si="19"/>
        <v>40798</v>
      </c>
      <c r="B257" s="82">
        <f t="shared" si="15"/>
        <v>12</v>
      </c>
      <c r="C257" s="83">
        <f t="shared" si="16"/>
        <v>2</v>
      </c>
      <c r="D257" s="90">
        <v>40100</v>
      </c>
      <c r="E257" s="30">
        <v>9398</v>
      </c>
      <c r="F257" s="90">
        <v>4307</v>
      </c>
      <c r="G257" s="86">
        <f t="shared" si="17"/>
        <v>13705</v>
      </c>
      <c r="H257" s="86">
        <f t="shared" si="18"/>
        <v>53805</v>
      </c>
      <c r="I257" s="87"/>
    </row>
    <row r="258" spans="1:9" ht="15" customHeight="1" x14ac:dyDescent="0.25">
      <c r="A258" s="81">
        <f t="shared" si="19"/>
        <v>40799</v>
      </c>
      <c r="B258" s="82">
        <f t="shared" si="15"/>
        <v>13</v>
      </c>
      <c r="C258" s="83">
        <f t="shared" si="16"/>
        <v>3</v>
      </c>
      <c r="D258" s="90">
        <v>39313</v>
      </c>
      <c r="E258" s="30">
        <v>9990</v>
      </c>
      <c r="F258" s="90">
        <v>4585</v>
      </c>
      <c r="G258" s="86">
        <f t="shared" si="17"/>
        <v>14575</v>
      </c>
      <c r="H258" s="86">
        <f t="shared" si="18"/>
        <v>53888</v>
      </c>
      <c r="I258" s="87"/>
    </row>
    <row r="259" spans="1:9" ht="15" customHeight="1" x14ac:dyDescent="0.25">
      <c r="A259" s="81">
        <f t="shared" si="19"/>
        <v>40800</v>
      </c>
      <c r="B259" s="82">
        <f t="shared" si="15"/>
        <v>14</v>
      </c>
      <c r="C259" s="83">
        <f t="shared" si="16"/>
        <v>4</v>
      </c>
      <c r="D259" s="90">
        <v>31445</v>
      </c>
      <c r="E259" s="30">
        <v>6941</v>
      </c>
      <c r="F259" s="90">
        <v>3190</v>
      </c>
      <c r="G259" s="86">
        <f t="shared" si="17"/>
        <v>10131</v>
      </c>
      <c r="H259" s="86">
        <f t="shared" si="18"/>
        <v>41576</v>
      </c>
      <c r="I259" s="87"/>
    </row>
    <row r="260" spans="1:9" ht="15" customHeight="1" x14ac:dyDescent="0.25">
      <c r="A260" s="81">
        <f t="shared" si="19"/>
        <v>40801</v>
      </c>
      <c r="B260" s="82">
        <f t="shared" ref="B260:B323" si="20">DAY(A260)</f>
        <v>15</v>
      </c>
      <c r="C260" s="83">
        <f t="shared" ref="C260:C323" si="21">WEEKDAY(A260)</f>
        <v>5</v>
      </c>
      <c r="D260" s="90">
        <v>35072</v>
      </c>
      <c r="E260" s="30">
        <v>7760</v>
      </c>
      <c r="F260" s="90">
        <v>3593</v>
      </c>
      <c r="G260" s="86">
        <f t="shared" ref="G260:G323" si="22">SUM(E260+F260)</f>
        <v>11353</v>
      </c>
      <c r="H260" s="86">
        <f t="shared" ref="H260:H323" si="23">G260+D260</f>
        <v>46425</v>
      </c>
      <c r="I260" s="87"/>
    </row>
    <row r="261" spans="1:9" ht="15" customHeight="1" x14ac:dyDescent="0.25">
      <c r="A261" s="81">
        <f t="shared" ref="A261:A324" si="24">A260+1</f>
        <v>40802</v>
      </c>
      <c r="B261" s="82">
        <f t="shared" si="20"/>
        <v>16</v>
      </c>
      <c r="C261" s="83">
        <f t="shared" si="21"/>
        <v>6</v>
      </c>
      <c r="D261" s="90">
        <v>41064</v>
      </c>
      <c r="E261" s="30">
        <v>9000</v>
      </c>
      <c r="F261" s="90">
        <v>4125</v>
      </c>
      <c r="G261" s="86">
        <f t="shared" si="22"/>
        <v>13125</v>
      </c>
      <c r="H261" s="86">
        <f t="shared" si="23"/>
        <v>54189</v>
      </c>
      <c r="I261" s="87"/>
    </row>
    <row r="262" spans="1:9" ht="15" customHeight="1" x14ac:dyDescent="0.25">
      <c r="A262" s="81">
        <f t="shared" si="24"/>
        <v>40803</v>
      </c>
      <c r="B262" s="82">
        <f t="shared" si="20"/>
        <v>17</v>
      </c>
      <c r="C262" s="83">
        <f t="shared" si="21"/>
        <v>7</v>
      </c>
      <c r="D262" s="90">
        <v>36912</v>
      </c>
      <c r="E262" s="30">
        <v>8763</v>
      </c>
      <c r="F262" s="90">
        <v>4015</v>
      </c>
      <c r="G262" s="86">
        <f t="shared" si="22"/>
        <v>12778</v>
      </c>
      <c r="H262" s="86">
        <f t="shared" si="23"/>
        <v>49690</v>
      </c>
      <c r="I262" s="87"/>
    </row>
    <row r="263" spans="1:9" ht="15" customHeight="1" x14ac:dyDescent="0.25">
      <c r="A263" s="81">
        <f t="shared" si="24"/>
        <v>40804</v>
      </c>
      <c r="B263" s="82">
        <f t="shared" si="20"/>
        <v>18</v>
      </c>
      <c r="C263" s="83">
        <f t="shared" si="21"/>
        <v>1</v>
      </c>
      <c r="D263" s="90">
        <v>36404</v>
      </c>
      <c r="E263" s="30">
        <v>7909</v>
      </c>
      <c r="F263" s="90">
        <v>3637</v>
      </c>
      <c r="G263" s="86">
        <f t="shared" si="22"/>
        <v>11546</v>
      </c>
      <c r="H263" s="86">
        <f t="shared" si="23"/>
        <v>47950</v>
      </c>
      <c r="I263" s="87"/>
    </row>
    <row r="264" spans="1:9" ht="15" customHeight="1" x14ac:dyDescent="0.25">
      <c r="A264" s="81">
        <f t="shared" si="24"/>
        <v>40805</v>
      </c>
      <c r="B264" s="82">
        <f t="shared" si="20"/>
        <v>19</v>
      </c>
      <c r="C264" s="83">
        <f t="shared" si="21"/>
        <v>2</v>
      </c>
      <c r="D264" s="90">
        <v>37393</v>
      </c>
      <c r="E264" s="30">
        <v>8665</v>
      </c>
      <c r="F264" s="90">
        <v>3963</v>
      </c>
      <c r="G264" s="86">
        <f t="shared" si="22"/>
        <v>12628</v>
      </c>
      <c r="H264" s="86">
        <f t="shared" si="23"/>
        <v>50021</v>
      </c>
      <c r="I264" s="87"/>
    </row>
    <row r="265" spans="1:9" ht="15" customHeight="1" x14ac:dyDescent="0.25">
      <c r="A265" s="81">
        <f t="shared" si="24"/>
        <v>40806</v>
      </c>
      <c r="B265" s="82">
        <f t="shared" si="20"/>
        <v>20</v>
      </c>
      <c r="C265" s="83">
        <f t="shared" si="21"/>
        <v>3</v>
      </c>
      <c r="D265" s="90">
        <v>37182</v>
      </c>
      <c r="E265" s="30">
        <v>8770</v>
      </c>
      <c r="F265" s="90">
        <v>4022</v>
      </c>
      <c r="G265" s="86">
        <f t="shared" si="22"/>
        <v>12792</v>
      </c>
      <c r="H265" s="86">
        <f t="shared" si="23"/>
        <v>49974</v>
      </c>
      <c r="I265" s="87"/>
    </row>
    <row r="266" spans="1:9" ht="15" customHeight="1" x14ac:dyDescent="0.25">
      <c r="A266" s="81">
        <f t="shared" si="24"/>
        <v>40807</v>
      </c>
      <c r="B266" s="82">
        <f t="shared" si="20"/>
        <v>21</v>
      </c>
      <c r="C266" s="83">
        <f t="shared" si="21"/>
        <v>4</v>
      </c>
      <c r="D266" s="90">
        <v>31275</v>
      </c>
      <c r="E266" s="30">
        <v>8446</v>
      </c>
      <c r="F266" s="90">
        <v>3858</v>
      </c>
      <c r="G266" s="86">
        <f t="shared" si="22"/>
        <v>12304</v>
      </c>
      <c r="H266" s="86">
        <f t="shared" si="23"/>
        <v>43579</v>
      </c>
      <c r="I266" s="87"/>
    </row>
    <row r="267" spans="1:9" ht="15" customHeight="1" x14ac:dyDescent="0.25">
      <c r="A267" s="81">
        <f t="shared" si="24"/>
        <v>40808</v>
      </c>
      <c r="B267" s="82">
        <f t="shared" si="20"/>
        <v>22</v>
      </c>
      <c r="C267" s="83">
        <f t="shared" si="21"/>
        <v>5</v>
      </c>
      <c r="D267" s="90">
        <v>30988</v>
      </c>
      <c r="E267" s="30">
        <v>6048</v>
      </c>
      <c r="F267" s="90">
        <v>2757</v>
      </c>
      <c r="G267" s="86">
        <f t="shared" si="22"/>
        <v>8805</v>
      </c>
      <c r="H267" s="86">
        <f t="shared" si="23"/>
        <v>39793</v>
      </c>
      <c r="I267" s="87"/>
    </row>
    <row r="268" spans="1:9" ht="15" customHeight="1" x14ac:dyDescent="0.25">
      <c r="A268" s="81">
        <f t="shared" si="24"/>
        <v>40809</v>
      </c>
      <c r="B268" s="82">
        <f t="shared" si="20"/>
        <v>23</v>
      </c>
      <c r="C268" s="83">
        <f t="shared" si="21"/>
        <v>6</v>
      </c>
      <c r="D268" s="90">
        <v>39160</v>
      </c>
      <c r="E268" s="30">
        <v>10097</v>
      </c>
      <c r="F268" s="90">
        <v>4639</v>
      </c>
      <c r="G268" s="86">
        <f t="shared" si="22"/>
        <v>14736</v>
      </c>
      <c r="H268" s="86">
        <f t="shared" si="23"/>
        <v>53896</v>
      </c>
      <c r="I268" s="87"/>
    </row>
    <row r="269" spans="1:9" ht="15" customHeight="1" x14ac:dyDescent="0.25">
      <c r="A269" s="81">
        <f t="shared" si="24"/>
        <v>40810</v>
      </c>
      <c r="B269" s="82">
        <f t="shared" si="20"/>
        <v>24</v>
      </c>
      <c r="C269" s="83">
        <f t="shared" si="21"/>
        <v>7</v>
      </c>
      <c r="D269" s="90">
        <v>40393</v>
      </c>
      <c r="E269" s="30">
        <v>8761</v>
      </c>
      <c r="F269" s="90">
        <v>4008</v>
      </c>
      <c r="G269" s="86">
        <f t="shared" si="22"/>
        <v>12769</v>
      </c>
      <c r="H269" s="86">
        <f t="shared" si="23"/>
        <v>53162</v>
      </c>
      <c r="I269" s="87"/>
    </row>
    <row r="270" spans="1:9" ht="15" customHeight="1" x14ac:dyDescent="0.25">
      <c r="A270" s="81">
        <f t="shared" si="24"/>
        <v>40811</v>
      </c>
      <c r="B270" s="82">
        <f t="shared" si="20"/>
        <v>25</v>
      </c>
      <c r="C270" s="83">
        <f t="shared" si="21"/>
        <v>1</v>
      </c>
      <c r="D270" s="90">
        <v>37899</v>
      </c>
      <c r="E270" s="30">
        <v>8512</v>
      </c>
      <c r="F270" s="90">
        <v>3887</v>
      </c>
      <c r="G270" s="86">
        <f t="shared" si="22"/>
        <v>12399</v>
      </c>
      <c r="H270" s="86">
        <f t="shared" si="23"/>
        <v>50298</v>
      </c>
      <c r="I270" s="87"/>
    </row>
    <row r="271" spans="1:9" ht="15" customHeight="1" x14ac:dyDescent="0.25">
      <c r="A271" s="81">
        <f t="shared" si="24"/>
        <v>40812</v>
      </c>
      <c r="B271" s="82">
        <f t="shared" si="20"/>
        <v>26</v>
      </c>
      <c r="C271" s="83">
        <f t="shared" si="21"/>
        <v>2</v>
      </c>
      <c r="D271" s="90">
        <v>32620</v>
      </c>
      <c r="E271" s="30">
        <v>6282</v>
      </c>
      <c r="F271" s="90">
        <v>2877</v>
      </c>
      <c r="G271" s="86">
        <f t="shared" si="22"/>
        <v>9159</v>
      </c>
      <c r="H271" s="86">
        <f t="shared" si="23"/>
        <v>41779</v>
      </c>
      <c r="I271" s="87"/>
    </row>
    <row r="272" spans="1:9" ht="15" customHeight="1" x14ac:dyDescent="0.25">
      <c r="A272" s="81">
        <f t="shared" si="24"/>
        <v>40813</v>
      </c>
      <c r="B272" s="82">
        <f t="shared" si="20"/>
        <v>27</v>
      </c>
      <c r="C272" s="83">
        <f t="shared" si="21"/>
        <v>3</v>
      </c>
      <c r="D272" s="90">
        <v>39194</v>
      </c>
      <c r="E272" s="30">
        <v>8772</v>
      </c>
      <c r="F272" s="90">
        <v>4009</v>
      </c>
      <c r="G272" s="86">
        <f t="shared" si="22"/>
        <v>12781</v>
      </c>
      <c r="H272" s="86">
        <f t="shared" si="23"/>
        <v>51975</v>
      </c>
      <c r="I272" s="87"/>
    </row>
    <row r="273" spans="1:9" ht="15" customHeight="1" x14ac:dyDescent="0.25">
      <c r="A273" s="81">
        <f t="shared" si="24"/>
        <v>40814</v>
      </c>
      <c r="B273" s="82">
        <f t="shared" si="20"/>
        <v>28</v>
      </c>
      <c r="C273" s="83">
        <f t="shared" si="21"/>
        <v>4</v>
      </c>
      <c r="D273" s="90">
        <v>39582</v>
      </c>
      <c r="E273" s="30">
        <v>9945</v>
      </c>
      <c r="F273" s="90">
        <v>4555</v>
      </c>
      <c r="G273" s="86">
        <f t="shared" si="22"/>
        <v>14500</v>
      </c>
      <c r="H273" s="86">
        <f t="shared" si="23"/>
        <v>54082</v>
      </c>
      <c r="I273" s="87"/>
    </row>
    <row r="274" spans="1:9" ht="15" customHeight="1" x14ac:dyDescent="0.25">
      <c r="A274" s="81">
        <f t="shared" si="24"/>
        <v>40815</v>
      </c>
      <c r="B274" s="82">
        <f t="shared" si="20"/>
        <v>29</v>
      </c>
      <c r="C274" s="83">
        <f t="shared" si="21"/>
        <v>5</v>
      </c>
      <c r="D274" s="90">
        <v>30268</v>
      </c>
      <c r="E274" s="30">
        <v>6714</v>
      </c>
      <c r="F274" s="90">
        <v>3064</v>
      </c>
      <c r="G274" s="86">
        <f t="shared" si="22"/>
        <v>9778</v>
      </c>
      <c r="H274" s="86">
        <f t="shared" si="23"/>
        <v>40046</v>
      </c>
      <c r="I274" s="87"/>
    </row>
    <row r="275" spans="1:9" ht="15" customHeight="1" x14ac:dyDescent="0.25">
      <c r="A275" s="81">
        <f t="shared" si="24"/>
        <v>40816</v>
      </c>
      <c r="B275" s="82">
        <f t="shared" si="20"/>
        <v>30</v>
      </c>
      <c r="C275" s="83">
        <f t="shared" si="21"/>
        <v>6</v>
      </c>
      <c r="D275" s="90">
        <v>37540</v>
      </c>
      <c r="E275" s="30">
        <v>8108</v>
      </c>
      <c r="F275" s="90">
        <v>3706</v>
      </c>
      <c r="G275" s="86">
        <f t="shared" si="22"/>
        <v>11814</v>
      </c>
      <c r="H275" s="86">
        <f t="shared" si="23"/>
        <v>49354</v>
      </c>
      <c r="I275" s="87"/>
    </row>
    <row r="276" spans="1:9" ht="15" customHeight="1" x14ac:dyDescent="0.25">
      <c r="A276" s="81">
        <f t="shared" si="24"/>
        <v>40817</v>
      </c>
      <c r="B276" s="82">
        <f t="shared" si="20"/>
        <v>1</v>
      </c>
      <c r="C276" s="83">
        <f t="shared" si="21"/>
        <v>7</v>
      </c>
      <c r="D276" s="90">
        <v>43910</v>
      </c>
      <c r="E276" s="30">
        <v>10481</v>
      </c>
      <c r="F276" s="90">
        <v>4851</v>
      </c>
      <c r="G276" s="86">
        <f t="shared" si="22"/>
        <v>15332</v>
      </c>
      <c r="H276" s="86">
        <f t="shared" si="23"/>
        <v>59242</v>
      </c>
      <c r="I276" s="87"/>
    </row>
    <row r="277" spans="1:9" ht="15" customHeight="1" x14ac:dyDescent="0.25">
      <c r="A277" s="81">
        <f t="shared" si="24"/>
        <v>40818</v>
      </c>
      <c r="B277" s="82">
        <f t="shared" si="20"/>
        <v>2</v>
      </c>
      <c r="C277" s="83">
        <f t="shared" si="21"/>
        <v>1</v>
      </c>
      <c r="D277" s="90">
        <v>35996</v>
      </c>
      <c r="E277" s="30">
        <v>8089</v>
      </c>
      <c r="F277" s="90">
        <v>3723</v>
      </c>
      <c r="G277" s="86">
        <f t="shared" si="22"/>
        <v>11812</v>
      </c>
      <c r="H277" s="86">
        <f t="shared" si="23"/>
        <v>47808</v>
      </c>
      <c r="I277" s="87"/>
    </row>
    <row r="278" spans="1:9" ht="15" customHeight="1" x14ac:dyDescent="0.25">
      <c r="A278" s="81">
        <f t="shared" si="24"/>
        <v>40819</v>
      </c>
      <c r="B278" s="82">
        <f t="shared" si="20"/>
        <v>3</v>
      </c>
      <c r="C278" s="83">
        <f t="shared" si="21"/>
        <v>2</v>
      </c>
      <c r="D278" s="90">
        <v>35462</v>
      </c>
      <c r="E278" s="30">
        <v>7172</v>
      </c>
      <c r="F278" s="90">
        <v>3291</v>
      </c>
      <c r="G278" s="86">
        <f t="shared" si="22"/>
        <v>10463</v>
      </c>
      <c r="H278" s="86">
        <f t="shared" si="23"/>
        <v>45925</v>
      </c>
      <c r="I278" s="87"/>
    </row>
    <row r="279" spans="1:9" ht="15" customHeight="1" x14ac:dyDescent="0.25">
      <c r="A279" s="81">
        <f t="shared" si="24"/>
        <v>40820</v>
      </c>
      <c r="B279" s="82">
        <f t="shared" si="20"/>
        <v>4</v>
      </c>
      <c r="C279" s="83">
        <f t="shared" si="21"/>
        <v>3</v>
      </c>
      <c r="D279" s="90">
        <v>36836</v>
      </c>
      <c r="E279" s="30">
        <v>9341</v>
      </c>
      <c r="F279" s="90">
        <v>4287</v>
      </c>
      <c r="G279" s="86">
        <f t="shared" si="22"/>
        <v>13628</v>
      </c>
      <c r="H279" s="86">
        <f t="shared" si="23"/>
        <v>50464</v>
      </c>
      <c r="I279" s="87"/>
    </row>
    <row r="280" spans="1:9" ht="15" customHeight="1" x14ac:dyDescent="0.25">
      <c r="A280" s="81">
        <f t="shared" si="24"/>
        <v>40821</v>
      </c>
      <c r="B280" s="82">
        <f t="shared" si="20"/>
        <v>5</v>
      </c>
      <c r="C280" s="83">
        <f t="shared" si="21"/>
        <v>4</v>
      </c>
      <c r="D280" s="90">
        <v>30227</v>
      </c>
      <c r="E280" s="30">
        <v>6799</v>
      </c>
      <c r="F280" s="90">
        <v>3134</v>
      </c>
      <c r="G280" s="86">
        <f t="shared" si="22"/>
        <v>9933</v>
      </c>
      <c r="H280" s="86">
        <f t="shared" si="23"/>
        <v>40160</v>
      </c>
      <c r="I280" s="87"/>
    </row>
    <row r="281" spans="1:9" ht="15" customHeight="1" x14ac:dyDescent="0.25">
      <c r="A281" s="81">
        <f t="shared" si="24"/>
        <v>40822</v>
      </c>
      <c r="B281" s="82">
        <f t="shared" si="20"/>
        <v>6</v>
      </c>
      <c r="C281" s="83">
        <f t="shared" si="21"/>
        <v>5</v>
      </c>
      <c r="D281" s="90">
        <v>39713</v>
      </c>
      <c r="E281" s="30">
        <v>9007</v>
      </c>
      <c r="F281" s="90">
        <v>4135</v>
      </c>
      <c r="G281" s="86">
        <f t="shared" si="22"/>
        <v>13142</v>
      </c>
      <c r="H281" s="86">
        <f t="shared" si="23"/>
        <v>52855</v>
      </c>
      <c r="I281" s="87"/>
    </row>
    <row r="282" spans="1:9" ht="15" customHeight="1" x14ac:dyDescent="0.25">
      <c r="A282" s="81">
        <f t="shared" si="24"/>
        <v>40823</v>
      </c>
      <c r="B282" s="82">
        <f t="shared" si="20"/>
        <v>7</v>
      </c>
      <c r="C282" s="83">
        <f t="shared" si="21"/>
        <v>6</v>
      </c>
      <c r="D282" s="90">
        <v>40478</v>
      </c>
      <c r="E282" s="30">
        <v>8008</v>
      </c>
      <c r="F282" s="90">
        <v>3679</v>
      </c>
      <c r="G282" s="86">
        <f t="shared" si="22"/>
        <v>11687</v>
      </c>
      <c r="H282" s="86">
        <f t="shared" si="23"/>
        <v>52165</v>
      </c>
      <c r="I282" s="87"/>
    </row>
    <row r="283" spans="1:9" ht="15" customHeight="1" x14ac:dyDescent="0.25">
      <c r="A283" s="81">
        <f t="shared" si="24"/>
        <v>40824</v>
      </c>
      <c r="B283" s="82">
        <f t="shared" si="20"/>
        <v>8</v>
      </c>
      <c r="C283" s="83">
        <f t="shared" si="21"/>
        <v>7</v>
      </c>
      <c r="D283" s="90">
        <v>57408</v>
      </c>
      <c r="E283" s="30">
        <v>14518</v>
      </c>
      <c r="F283" s="90">
        <v>6667</v>
      </c>
      <c r="G283" s="86">
        <f t="shared" si="22"/>
        <v>21185</v>
      </c>
      <c r="H283" s="86">
        <f t="shared" si="23"/>
        <v>78593</v>
      </c>
      <c r="I283" s="87"/>
    </row>
    <row r="284" spans="1:9" ht="15" customHeight="1" x14ac:dyDescent="0.25">
      <c r="A284" s="81">
        <f t="shared" si="24"/>
        <v>40825</v>
      </c>
      <c r="B284" s="82">
        <f t="shared" si="20"/>
        <v>9</v>
      </c>
      <c r="C284" s="83">
        <f t="shared" si="21"/>
        <v>1</v>
      </c>
      <c r="D284" s="90">
        <v>52513</v>
      </c>
      <c r="E284" s="30">
        <v>11754</v>
      </c>
      <c r="F284" s="90">
        <v>5417</v>
      </c>
      <c r="G284" s="86">
        <f t="shared" si="22"/>
        <v>17171</v>
      </c>
      <c r="H284" s="86">
        <f t="shared" si="23"/>
        <v>69684</v>
      </c>
      <c r="I284" s="87"/>
    </row>
    <row r="285" spans="1:9" ht="15" customHeight="1" x14ac:dyDescent="0.25">
      <c r="A285" s="81">
        <f t="shared" si="24"/>
        <v>40826</v>
      </c>
      <c r="B285" s="82">
        <f t="shared" si="20"/>
        <v>10</v>
      </c>
      <c r="C285" s="83">
        <f t="shared" si="21"/>
        <v>2</v>
      </c>
      <c r="D285" s="90">
        <v>45699</v>
      </c>
      <c r="E285" s="30">
        <v>10357</v>
      </c>
      <c r="F285" s="90">
        <v>4783</v>
      </c>
      <c r="G285" s="86">
        <f t="shared" si="22"/>
        <v>15140</v>
      </c>
      <c r="H285" s="86">
        <f t="shared" si="23"/>
        <v>60839</v>
      </c>
      <c r="I285" s="87"/>
    </row>
    <row r="286" spans="1:9" ht="15" customHeight="1" x14ac:dyDescent="0.25">
      <c r="A286" s="81">
        <f t="shared" si="24"/>
        <v>40827</v>
      </c>
      <c r="B286" s="82">
        <f t="shared" si="20"/>
        <v>11</v>
      </c>
      <c r="C286" s="83">
        <f t="shared" si="21"/>
        <v>3</v>
      </c>
      <c r="D286" s="90">
        <v>36522</v>
      </c>
      <c r="E286" s="30">
        <v>8550</v>
      </c>
      <c r="F286" s="90">
        <v>3931</v>
      </c>
      <c r="G286" s="86">
        <f t="shared" si="22"/>
        <v>12481</v>
      </c>
      <c r="H286" s="86">
        <f t="shared" si="23"/>
        <v>49003</v>
      </c>
      <c r="I286" s="87"/>
    </row>
    <row r="287" spans="1:9" ht="15" customHeight="1" x14ac:dyDescent="0.25">
      <c r="A287" s="81">
        <f t="shared" si="24"/>
        <v>40828</v>
      </c>
      <c r="B287" s="82">
        <f t="shared" si="20"/>
        <v>12</v>
      </c>
      <c r="C287" s="83">
        <f t="shared" si="21"/>
        <v>4</v>
      </c>
      <c r="D287" s="90">
        <v>38837</v>
      </c>
      <c r="E287" s="30">
        <v>7757</v>
      </c>
      <c r="F287" s="90">
        <v>3565</v>
      </c>
      <c r="G287" s="86">
        <f t="shared" si="22"/>
        <v>11322</v>
      </c>
      <c r="H287" s="86">
        <f t="shared" si="23"/>
        <v>50159</v>
      </c>
      <c r="I287" s="87"/>
    </row>
    <row r="288" spans="1:9" ht="15" customHeight="1" x14ac:dyDescent="0.25">
      <c r="A288" s="81">
        <f t="shared" si="24"/>
        <v>40829</v>
      </c>
      <c r="B288" s="82">
        <f t="shared" si="20"/>
        <v>13</v>
      </c>
      <c r="C288" s="83">
        <f t="shared" si="21"/>
        <v>5</v>
      </c>
      <c r="D288" s="90">
        <v>30781</v>
      </c>
      <c r="E288" s="30">
        <v>6859</v>
      </c>
      <c r="F288" s="90">
        <v>3145</v>
      </c>
      <c r="G288" s="86">
        <f t="shared" si="22"/>
        <v>10004</v>
      </c>
      <c r="H288" s="86">
        <f t="shared" si="23"/>
        <v>40785</v>
      </c>
      <c r="I288" s="87"/>
    </row>
    <row r="289" spans="1:9" ht="15" customHeight="1" x14ac:dyDescent="0.25">
      <c r="A289" s="81">
        <f t="shared" si="24"/>
        <v>40830</v>
      </c>
      <c r="B289" s="82">
        <f t="shared" si="20"/>
        <v>14</v>
      </c>
      <c r="C289" s="83">
        <f t="shared" si="21"/>
        <v>6</v>
      </c>
      <c r="D289" s="90">
        <v>37681</v>
      </c>
      <c r="E289" s="30">
        <v>8782</v>
      </c>
      <c r="F289" s="90">
        <v>4022</v>
      </c>
      <c r="G289" s="86">
        <f t="shared" si="22"/>
        <v>12804</v>
      </c>
      <c r="H289" s="86">
        <f t="shared" si="23"/>
        <v>50485</v>
      </c>
      <c r="I289" s="87"/>
    </row>
    <row r="290" spans="1:9" ht="15" customHeight="1" x14ac:dyDescent="0.25">
      <c r="A290" s="81">
        <f t="shared" si="24"/>
        <v>40831</v>
      </c>
      <c r="B290" s="82">
        <f t="shared" si="20"/>
        <v>15</v>
      </c>
      <c r="C290" s="83">
        <f t="shared" si="21"/>
        <v>7</v>
      </c>
      <c r="D290" s="90">
        <v>40491</v>
      </c>
      <c r="E290" s="30">
        <v>9922</v>
      </c>
      <c r="F290" s="90">
        <v>4542</v>
      </c>
      <c r="G290" s="86">
        <f t="shared" si="22"/>
        <v>14464</v>
      </c>
      <c r="H290" s="86">
        <f t="shared" si="23"/>
        <v>54955</v>
      </c>
      <c r="I290" s="87"/>
    </row>
    <row r="291" spans="1:9" ht="15" customHeight="1" x14ac:dyDescent="0.25">
      <c r="A291" s="81">
        <f t="shared" si="24"/>
        <v>40832</v>
      </c>
      <c r="B291" s="82">
        <f t="shared" si="20"/>
        <v>16</v>
      </c>
      <c r="C291" s="83">
        <f t="shared" si="21"/>
        <v>1</v>
      </c>
      <c r="D291" s="90">
        <v>45559</v>
      </c>
      <c r="E291" s="30">
        <v>11205</v>
      </c>
      <c r="F291" s="90">
        <v>5111</v>
      </c>
      <c r="G291" s="86">
        <f t="shared" si="22"/>
        <v>16316</v>
      </c>
      <c r="H291" s="86">
        <f t="shared" si="23"/>
        <v>61875</v>
      </c>
      <c r="I291" s="87"/>
    </row>
    <row r="292" spans="1:9" ht="15" customHeight="1" x14ac:dyDescent="0.25">
      <c r="A292" s="81">
        <f t="shared" si="24"/>
        <v>40833</v>
      </c>
      <c r="B292" s="82">
        <f t="shared" si="20"/>
        <v>17</v>
      </c>
      <c r="C292" s="83">
        <f t="shared" si="21"/>
        <v>2</v>
      </c>
      <c r="D292" s="90">
        <v>31424</v>
      </c>
      <c r="E292" s="30">
        <v>7040</v>
      </c>
      <c r="F292" s="90">
        <v>3232</v>
      </c>
      <c r="G292" s="86">
        <f t="shared" si="22"/>
        <v>10272</v>
      </c>
      <c r="H292" s="86">
        <f t="shared" si="23"/>
        <v>41696</v>
      </c>
      <c r="I292" s="87"/>
    </row>
    <row r="293" spans="1:9" ht="15" customHeight="1" x14ac:dyDescent="0.25">
      <c r="A293" s="81">
        <f t="shared" si="24"/>
        <v>40834</v>
      </c>
      <c r="B293" s="82">
        <f t="shared" si="20"/>
        <v>18</v>
      </c>
      <c r="C293" s="83">
        <f t="shared" si="21"/>
        <v>3</v>
      </c>
      <c r="D293" s="90">
        <v>31871</v>
      </c>
      <c r="E293" s="30">
        <v>7712</v>
      </c>
      <c r="F293" s="90">
        <v>3532</v>
      </c>
      <c r="G293" s="86">
        <f t="shared" si="22"/>
        <v>11244</v>
      </c>
      <c r="H293" s="86">
        <f t="shared" si="23"/>
        <v>43115</v>
      </c>
      <c r="I293" s="87"/>
    </row>
    <row r="294" spans="1:9" ht="15" customHeight="1" x14ac:dyDescent="0.25">
      <c r="A294" s="81">
        <f t="shared" si="24"/>
        <v>40835</v>
      </c>
      <c r="B294" s="82">
        <f t="shared" si="20"/>
        <v>19</v>
      </c>
      <c r="C294" s="83">
        <f t="shared" si="21"/>
        <v>4</v>
      </c>
      <c r="D294" s="90">
        <v>31608</v>
      </c>
      <c r="E294" s="30">
        <v>6150</v>
      </c>
      <c r="F294" s="90">
        <v>2820</v>
      </c>
      <c r="G294" s="86">
        <f t="shared" si="22"/>
        <v>8970</v>
      </c>
      <c r="H294" s="86">
        <f t="shared" si="23"/>
        <v>40578</v>
      </c>
      <c r="I294" s="87"/>
    </row>
    <row r="295" spans="1:9" ht="15" customHeight="1" x14ac:dyDescent="0.25">
      <c r="A295" s="81">
        <f t="shared" si="24"/>
        <v>40836</v>
      </c>
      <c r="B295" s="82">
        <f t="shared" si="20"/>
        <v>20</v>
      </c>
      <c r="C295" s="83">
        <f t="shared" si="21"/>
        <v>5</v>
      </c>
      <c r="D295" s="90">
        <v>31031</v>
      </c>
      <c r="E295" s="30">
        <v>8412</v>
      </c>
      <c r="F295" s="90">
        <v>3857</v>
      </c>
      <c r="G295" s="86">
        <f t="shared" si="22"/>
        <v>12269</v>
      </c>
      <c r="H295" s="86">
        <f t="shared" si="23"/>
        <v>43300</v>
      </c>
      <c r="I295" s="87"/>
    </row>
    <row r="296" spans="1:9" ht="15" customHeight="1" x14ac:dyDescent="0.25">
      <c r="A296" s="81">
        <f t="shared" si="24"/>
        <v>40837</v>
      </c>
      <c r="B296" s="82">
        <f t="shared" si="20"/>
        <v>21</v>
      </c>
      <c r="C296" s="83">
        <f t="shared" si="21"/>
        <v>6</v>
      </c>
      <c r="D296" s="90">
        <v>35796</v>
      </c>
      <c r="E296" s="30">
        <v>8302</v>
      </c>
      <c r="F296" s="90">
        <v>3807</v>
      </c>
      <c r="G296" s="86">
        <f t="shared" si="22"/>
        <v>12109</v>
      </c>
      <c r="H296" s="86">
        <f t="shared" si="23"/>
        <v>47905</v>
      </c>
      <c r="I296" s="87"/>
    </row>
    <row r="297" spans="1:9" ht="15" customHeight="1" x14ac:dyDescent="0.25">
      <c r="A297" s="81">
        <f t="shared" si="24"/>
        <v>40838</v>
      </c>
      <c r="B297" s="82">
        <f t="shared" si="20"/>
        <v>22</v>
      </c>
      <c r="C297" s="83">
        <f t="shared" si="21"/>
        <v>7</v>
      </c>
      <c r="D297" s="90">
        <v>40301</v>
      </c>
      <c r="E297" s="30">
        <v>8270</v>
      </c>
      <c r="F297" s="90">
        <v>3793</v>
      </c>
      <c r="G297" s="86">
        <f t="shared" si="22"/>
        <v>12063</v>
      </c>
      <c r="H297" s="86">
        <f t="shared" si="23"/>
        <v>52364</v>
      </c>
      <c r="I297" s="87"/>
    </row>
    <row r="298" spans="1:9" ht="15" customHeight="1" x14ac:dyDescent="0.25">
      <c r="A298" s="81">
        <f t="shared" si="24"/>
        <v>40839</v>
      </c>
      <c r="B298" s="82">
        <f t="shared" si="20"/>
        <v>23</v>
      </c>
      <c r="C298" s="83">
        <f t="shared" si="21"/>
        <v>1</v>
      </c>
      <c r="D298" s="90">
        <v>39697</v>
      </c>
      <c r="E298" s="30">
        <v>9248</v>
      </c>
      <c r="F298" s="90">
        <v>4247</v>
      </c>
      <c r="G298" s="86">
        <f t="shared" si="22"/>
        <v>13495</v>
      </c>
      <c r="H298" s="86">
        <f t="shared" si="23"/>
        <v>53192</v>
      </c>
      <c r="I298" s="87"/>
    </row>
    <row r="299" spans="1:9" ht="15" customHeight="1" x14ac:dyDescent="0.25">
      <c r="A299" s="81">
        <f t="shared" si="24"/>
        <v>40840</v>
      </c>
      <c r="B299" s="82">
        <f t="shared" si="20"/>
        <v>24</v>
      </c>
      <c r="C299" s="83">
        <f t="shared" si="21"/>
        <v>2</v>
      </c>
      <c r="D299" s="90">
        <v>29447</v>
      </c>
      <c r="E299" s="30">
        <v>6948</v>
      </c>
      <c r="F299" s="90">
        <v>3190</v>
      </c>
      <c r="G299" s="86">
        <f t="shared" si="22"/>
        <v>10138</v>
      </c>
      <c r="H299" s="86">
        <f t="shared" si="23"/>
        <v>39585</v>
      </c>
      <c r="I299" s="87"/>
    </row>
    <row r="300" spans="1:9" ht="15" customHeight="1" x14ac:dyDescent="0.25">
      <c r="A300" s="81">
        <f t="shared" si="24"/>
        <v>40841</v>
      </c>
      <c r="B300" s="82">
        <f t="shared" si="20"/>
        <v>25</v>
      </c>
      <c r="C300" s="83">
        <f t="shared" si="21"/>
        <v>3</v>
      </c>
      <c r="D300" s="90">
        <v>36881</v>
      </c>
      <c r="E300" s="30">
        <v>9777</v>
      </c>
      <c r="F300" s="90">
        <v>4471</v>
      </c>
      <c r="G300" s="86">
        <f t="shared" si="22"/>
        <v>14248</v>
      </c>
      <c r="H300" s="86">
        <f t="shared" si="23"/>
        <v>51129</v>
      </c>
      <c r="I300" s="87"/>
    </row>
    <row r="301" spans="1:9" ht="15" customHeight="1" x14ac:dyDescent="0.25">
      <c r="A301" s="81">
        <f t="shared" si="24"/>
        <v>40842</v>
      </c>
      <c r="B301" s="82">
        <f t="shared" si="20"/>
        <v>26</v>
      </c>
      <c r="C301" s="83">
        <f t="shared" si="21"/>
        <v>4</v>
      </c>
      <c r="D301" s="90">
        <v>41002</v>
      </c>
      <c r="E301" s="30">
        <v>8093</v>
      </c>
      <c r="F301" s="90">
        <v>3708</v>
      </c>
      <c r="G301" s="86">
        <f t="shared" si="22"/>
        <v>11801</v>
      </c>
      <c r="H301" s="86">
        <f t="shared" si="23"/>
        <v>52803</v>
      </c>
      <c r="I301" s="87"/>
    </row>
    <row r="302" spans="1:9" ht="15" customHeight="1" x14ac:dyDescent="0.25">
      <c r="A302" s="81">
        <f t="shared" si="24"/>
        <v>40843</v>
      </c>
      <c r="B302" s="82">
        <f t="shared" si="20"/>
        <v>27</v>
      </c>
      <c r="C302" s="83">
        <f t="shared" si="21"/>
        <v>5</v>
      </c>
      <c r="D302" s="90">
        <v>30088</v>
      </c>
      <c r="E302" s="30">
        <v>6799</v>
      </c>
      <c r="F302" s="90">
        <v>3104</v>
      </c>
      <c r="G302" s="86">
        <f t="shared" si="22"/>
        <v>9903</v>
      </c>
      <c r="H302" s="86">
        <f t="shared" si="23"/>
        <v>39991</v>
      </c>
      <c r="I302" s="87"/>
    </row>
    <row r="303" spans="1:9" ht="15" customHeight="1" x14ac:dyDescent="0.25">
      <c r="A303" s="81">
        <f t="shared" si="24"/>
        <v>40844</v>
      </c>
      <c r="B303" s="82">
        <f t="shared" si="20"/>
        <v>28</v>
      </c>
      <c r="C303" s="83">
        <f t="shared" si="21"/>
        <v>6</v>
      </c>
      <c r="D303" s="90">
        <v>38372</v>
      </c>
      <c r="E303" s="30">
        <v>9868</v>
      </c>
      <c r="F303" s="90">
        <v>4529</v>
      </c>
      <c r="G303" s="86">
        <f t="shared" si="22"/>
        <v>14397</v>
      </c>
      <c r="H303" s="86">
        <f t="shared" si="23"/>
        <v>52769</v>
      </c>
      <c r="I303" s="87"/>
    </row>
    <row r="304" spans="1:9" ht="15" customHeight="1" x14ac:dyDescent="0.25">
      <c r="A304" s="81">
        <f t="shared" si="24"/>
        <v>40845</v>
      </c>
      <c r="B304" s="82">
        <f t="shared" si="20"/>
        <v>29</v>
      </c>
      <c r="C304" s="83">
        <f t="shared" si="21"/>
        <v>7</v>
      </c>
      <c r="D304" s="90">
        <v>39185</v>
      </c>
      <c r="E304" s="30">
        <v>8615</v>
      </c>
      <c r="F304" s="90">
        <v>3955</v>
      </c>
      <c r="G304" s="86">
        <f t="shared" si="22"/>
        <v>12570</v>
      </c>
      <c r="H304" s="86">
        <f t="shared" si="23"/>
        <v>51755</v>
      </c>
      <c r="I304" s="87"/>
    </row>
    <row r="305" spans="1:9" ht="15" customHeight="1" x14ac:dyDescent="0.25">
      <c r="A305" s="81">
        <f t="shared" si="24"/>
        <v>40846</v>
      </c>
      <c r="B305" s="82">
        <f t="shared" si="20"/>
        <v>30</v>
      </c>
      <c r="C305" s="83">
        <f t="shared" si="21"/>
        <v>1</v>
      </c>
      <c r="D305" s="90">
        <v>30888</v>
      </c>
      <c r="E305" s="30">
        <v>7124</v>
      </c>
      <c r="F305" s="90">
        <v>3267</v>
      </c>
      <c r="G305" s="86">
        <f t="shared" si="22"/>
        <v>10391</v>
      </c>
      <c r="H305" s="86">
        <f t="shared" si="23"/>
        <v>41279</v>
      </c>
      <c r="I305" s="87"/>
    </row>
    <row r="306" spans="1:9" ht="15" customHeight="1" x14ac:dyDescent="0.25">
      <c r="A306" s="81">
        <f t="shared" si="24"/>
        <v>40847</v>
      </c>
      <c r="B306" s="82">
        <f t="shared" si="20"/>
        <v>31</v>
      </c>
      <c r="C306" s="83">
        <f t="shared" si="21"/>
        <v>2</v>
      </c>
      <c r="D306" s="90">
        <v>39642</v>
      </c>
      <c r="E306" s="30">
        <v>6616</v>
      </c>
      <c r="F306" s="90">
        <v>3028</v>
      </c>
      <c r="G306" s="86">
        <f t="shared" si="22"/>
        <v>9644</v>
      </c>
      <c r="H306" s="86">
        <f t="shared" si="23"/>
        <v>49286</v>
      </c>
      <c r="I306" s="87"/>
    </row>
    <row r="307" spans="1:9" ht="15" customHeight="1" x14ac:dyDescent="0.25">
      <c r="A307" s="81">
        <f t="shared" si="24"/>
        <v>40848</v>
      </c>
      <c r="B307" s="82">
        <f t="shared" si="20"/>
        <v>1</v>
      </c>
      <c r="C307" s="83">
        <f t="shared" si="21"/>
        <v>3</v>
      </c>
      <c r="D307" s="90">
        <v>38774</v>
      </c>
      <c r="E307" s="30">
        <v>10189</v>
      </c>
      <c r="F307" s="90">
        <v>4676</v>
      </c>
      <c r="G307" s="86">
        <f t="shared" si="22"/>
        <v>14865</v>
      </c>
      <c r="H307" s="86">
        <f t="shared" si="23"/>
        <v>53639</v>
      </c>
      <c r="I307" s="87"/>
    </row>
    <row r="308" spans="1:9" ht="15" customHeight="1" x14ac:dyDescent="0.25">
      <c r="A308" s="81">
        <f t="shared" si="24"/>
        <v>40849</v>
      </c>
      <c r="B308" s="82">
        <f t="shared" si="20"/>
        <v>2</v>
      </c>
      <c r="C308" s="83">
        <f t="shared" si="21"/>
        <v>4</v>
      </c>
      <c r="D308" s="90">
        <v>25293</v>
      </c>
      <c r="E308" s="30">
        <v>4563</v>
      </c>
      <c r="F308" s="90">
        <v>2092</v>
      </c>
      <c r="G308" s="86">
        <f t="shared" si="22"/>
        <v>6655</v>
      </c>
      <c r="H308" s="86">
        <f t="shared" si="23"/>
        <v>31948</v>
      </c>
      <c r="I308" s="87"/>
    </row>
    <row r="309" spans="1:9" ht="15" customHeight="1" x14ac:dyDescent="0.25">
      <c r="A309" s="81">
        <f t="shared" si="24"/>
        <v>40850</v>
      </c>
      <c r="B309" s="82">
        <f t="shared" si="20"/>
        <v>3</v>
      </c>
      <c r="C309" s="83">
        <f t="shared" si="21"/>
        <v>5</v>
      </c>
      <c r="D309" s="90">
        <v>38490</v>
      </c>
      <c r="E309" s="30">
        <v>8952</v>
      </c>
      <c r="F309" s="90">
        <v>4101</v>
      </c>
      <c r="G309" s="86">
        <f t="shared" si="22"/>
        <v>13053</v>
      </c>
      <c r="H309" s="86">
        <f t="shared" si="23"/>
        <v>51543</v>
      </c>
      <c r="I309" s="87"/>
    </row>
    <row r="310" spans="1:9" ht="15" customHeight="1" x14ac:dyDescent="0.25">
      <c r="A310" s="81">
        <f t="shared" si="24"/>
        <v>40851</v>
      </c>
      <c r="B310" s="82">
        <f t="shared" si="20"/>
        <v>4</v>
      </c>
      <c r="C310" s="83">
        <f t="shared" si="21"/>
        <v>6</v>
      </c>
      <c r="D310" s="90">
        <v>32817</v>
      </c>
      <c r="E310" s="30">
        <v>8576</v>
      </c>
      <c r="F310" s="90">
        <v>3959</v>
      </c>
      <c r="G310" s="86">
        <f t="shared" si="22"/>
        <v>12535</v>
      </c>
      <c r="H310" s="86">
        <f t="shared" si="23"/>
        <v>45352</v>
      </c>
      <c r="I310" s="87"/>
    </row>
    <row r="311" spans="1:9" ht="15" customHeight="1" x14ac:dyDescent="0.25">
      <c r="A311" s="81">
        <f t="shared" si="24"/>
        <v>40852</v>
      </c>
      <c r="B311" s="82">
        <f t="shared" si="20"/>
        <v>5</v>
      </c>
      <c r="C311" s="83">
        <f t="shared" si="21"/>
        <v>7</v>
      </c>
      <c r="D311" s="90">
        <v>31984</v>
      </c>
      <c r="E311" s="30">
        <v>6924</v>
      </c>
      <c r="F311" s="90">
        <v>3182</v>
      </c>
      <c r="G311" s="86">
        <f t="shared" si="22"/>
        <v>10106</v>
      </c>
      <c r="H311" s="86">
        <f t="shared" si="23"/>
        <v>42090</v>
      </c>
      <c r="I311" s="87"/>
    </row>
    <row r="312" spans="1:9" ht="15" customHeight="1" x14ac:dyDescent="0.25">
      <c r="A312" s="81">
        <f t="shared" si="24"/>
        <v>40853</v>
      </c>
      <c r="B312" s="82">
        <f t="shared" si="20"/>
        <v>6</v>
      </c>
      <c r="C312" s="83">
        <f t="shared" si="21"/>
        <v>1</v>
      </c>
      <c r="D312" s="90" t="s">
        <v>83</v>
      </c>
      <c r="E312" s="30">
        <v>13019</v>
      </c>
      <c r="F312" s="90">
        <v>6010</v>
      </c>
      <c r="G312" s="86">
        <f t="shared" si="22"/>
        <v>19029</v>
      </c>
      <c r="H312" s="86" t="e">
        <f t="shared" si="23"/>
        <v>#VALUE!</v>
      </c>
      <c r="I312" s="87"/>
    </row>
    <row r="313" spans="1:9" ht="15" customHeight="1" x14ac:dyDescent="0.25">
      <c r="A313" s="81">
        <f t="shared" si="24"/>
        <v>40854</v>
      </c>
      <c r="B313" s="82">
        <f t="shared" si="20"/>
        <v>7</v>
      </c>
      <c r="C313" s="83">
        <f t="shared" si="21"/>
        <v>2</v>
      </c>
      <c r="D313" s="90">
        <v>7275</v>
      </c>
      <c r="E313" s="30">
        <v>14955</v>
      </c>
      <c r="F313" s="90">
        <v>6913</v>
      </c>
      <c r="G313" s="86">
        <f t="shared" si="22"/>
        <v>21868</v>
      </c>
      <c r="H313" s="86">
        <f t="shared" si="23"/>
        <v>29143</v>
      </c>
      <c r="I313" s="87"/>
    </row>
    <row r="314" spans="1:9" ht="15" customHeight="1" x14ac:dyDescent="0.25">
      <c r="A314" s="81">
        <f t="shared" si="24"/>
        <v>40855</v>
      </c>
      <c r="B314" s="82">
        <f t="shared" si="20"/>
        <v>8</v>
      </c>
      <c r="C314" s="83">
        <f t="shared" si="21"/>
        <v>3</v>
      </c>
      <c r="D314" s="90">
        <v>25479</v>
      </c>
      <c r="E314" s="30">
        <v>4519</v>
      </c>
      <c r="F314" s="90">
        <v>2084</v>
      </c>
      <c r="G314" s="86">
        <f t="shared" si="22"/>
        <v>6603</v>
      </c>
      <c r="H314" s="86">
        <f t="shared" si="23"/>
        <v>32082</v>
      </c>
      <c r="I314" s="87"/>
    </row>
    <row r="315" spans="1:9" ht="15" customHeight="1" x14ac:dyDescent="0.25">
      <c r="A315" s="81">
        <f t="shared" si="24"/>
        <v>40856</v>
      </c>
      <c r="B315" s="82">
        <f t="shared" si="20"/>
        <v>9</v>
      </c>
      <c r="C315" s="83">
        <f t="shared" si="21"/>
        <v>4</v>
      </c>
      <c r="D315" s="90">
        <v>39506</v>
      </c>
      <c r="E315" s="30">
        <v>10310</v>
      </c>
      <c r="F315" s="90">
        <v>4720</v>
      </c>
      <c r="G315" s="86">
        <f t="shared" si="22"/>
        <v>15030</v>
      </c>
      <c r="H315" s="86">
        <f t="shared" si="23"/>
        <v>54536</v>
      </c>
      <c r="I315" s="87"/>
    </row>
    <row r="316" spans="1:9" ht="15" customHeight="1" x14ac:dyDescent="0.25">
      <c r="A316" s="81">
        <f t="shared" si="24"/>
        <v>40857</v>
      </c>
      <c r="B316" s="82">
        <f t="shared" si="20"/>
        <v>10</v>
      </c>
      <c r="C316" s="83">
        <f t="shared" si="21"/>
        <v>5</v>
      </c>
      <c r="D316" s="90">
        <v>34864</v>
      </c>
      <c r="E316" s="30">
        <v>8184</v>
      </c>
      <c r="F316" s="90">
        <v>3764</v>
      </c>
      <c r="G316" s="86">
        <f t="shared" si="22"/>
        <v>11948</v>
      </c>
      <c r="H316" s="86">
        <f t="shared" si="23"/>
        <v>46812</v>
      </c>
      <c r="I316" s="87"/>
    </row>
    <row r="317" spans="1:9" ht="15" customHeight="1" x14ac:dyDescent="0.25">
      <c r="A317" s="81">
        <f t="shared" si="24"/>
        <v>40858</v>
      </c>
      <c r="B317" s="82">
        <f t="shared" si="20"/>
        <v>11</v>
      </c>
      <c r="C317" s="83">
        <f t="shared" si="21"/>
        <v>6</v>
      </c>
      <c r="D317" s="90">
        <v>36848</v>
      </c>
      <c r="E317" s="30">
        <v>7026</v>
      </c>
      <c r="F317" s="90">
        <v>3225</v>
      </c>
      <c r="G317" s="86">
        <f t="shared" si="22"/>
        <v>10251</v>
      </c>
      <c r="H317" s="86">
        <f t="shared" si="23"/>
        <v>47099</v>
      </c>
      <c r="I317" s="87"/>
    </row>
    <row r="318" spans="1:9" ht="15" customHeight="1" x14ac:dyDescent="0.25">
      <c r="A318" s="81">
        <f t="shared" si="24"/>
        <v>40859</v>
      </c>
      <c r="B318" s="82">
        <f t="shared" si="20"/>
        <v>12</v>
      </c>
      <c r="C318" s="83">
        <f t="shared" si="21"/>
        <v>7</v>
      </c>
      <c r="D318" s="90">
        <v>42456</v>
      </c>
      <c r="E318" s="30">
        <v>9795</v>
      </c>
      <c r="F318" s="90">
        <v>4504</v>
      </c>
      <c r="G318" s="86">
        <f t="shared" si="22"/>
        <v>14299</v>
      </c>
      <c r="H318" s="86">
        <f t="shared" si="23"/>
        <v>56755</v>
      </c>
      <c r="I318" s="87"/>
    </row>
    <row r="319" spans="1:9" ht="15" customHeight="1" x14ac:dyDescent="0.25">
      <c r="A319" s="81">
        <f t="shared" si="24"/>
        <v>40860</v>
      </c>
      <c r="B319" s="82">
        <f t="shared" si="20"/>
        <v>13</v>
      </c>
      <c r="C319" s="83">
        <f t="shared" si="21"/>
        <v>1</v>
      </c>
      <c r="D319" s="90">
        <v>46158</v>
      </c>
      <c r="E319" s="30">
        <v>10873</v>
      </c>
      <c r="F319" s="90">
        <v>4997</v>
      </c>
      <c r="G319" s="86">
        <f t="shared" si="22"/>
        <v>15870</v>
      </c>
      <c r="H319" s="86">
        <f t="shared" si="23"/>
        <v>62028</v>
      </c>
      <c r="I319" s="87"/>
    </row>
    <row r="320" spans="1:9" ht="15" customHeight="1" x14ac:dyDescent="0.25">
      <c r="A320" s="81">
        <f t="shared" si="24"/>
        <v>40861</v>
      </c>
      <c r="B320" s="82">
        <f t="shared" si="20"/>
        <v>14</v>
      </c>
      <c r="C320" s="83">
        <f t="shared" si="21"/>
        <v>2</v>
      </c>
      <c r="D320" s="90">
        <v>32735</v>
      </c>
      <c r="E320" s="30">
        <v>8429</v>
      </c>
      <c r="F320" s="90">
        <v>3852</v>
      </c>
      <c r="G320" s="86">
        <f t="shared" si="22"/>
        <v>12281</v>
      </c>
      <c r="H320" s="86">
        <f t="shared" si="23"/>
        <v>45016</v>
      </c>
      <c r="I320" s="87"/>
    </row>
    <row r="321" spans="1:9" ht="15" customHeight="1" x14ac:dyDescent="0.25">
      <c r="A321" s="81">
        <f t="shared" si="24"/>
        <v>40862</v>
      </c>
      <c r="B321" s="82">
        <f t="shared" si="20"/>
        <v>15</v>
      </c>
      <c r="C321" s="83">
        <f t="shared" si="21"/>
        <v>3</v>
      </c>
      <c r="D321" s="90">
        <v>30948</v>
      </c>
      <c r="E321" s="30">
        <v>6937</v>
      </c>
      <c r="F321" s="90">
        <v>3182</v>
      </c>
      <c r="G321" s="86">
        <f t="shared" si="22"/>
        <v>10119</v>
      </c>
      <c r="H321" s="86">
        <f t="shared" si="23"/>
        <v>41067</v>
      </c>
      <c r="I321" s="87"/>
    </row>
    <row r="322" spans="1:9" ht="15" customHeight="1" x14ac:dyDescent="0.25">
      <c r="A322" s="81">
        <f t="shared" si="24"/>
        <v>40863</v>
      </c>
      <c r="B322" s="82">
        <f t="shared" si="20"/>
        <v>16</v>
      </c>
      <c r="C322" s="83">
        <f t="shared" si="21"/>
        <v>4</v>
      </c>
      <c r="D322" s="90">
        <v>38003</v>
      </c>
      <c r="E322" s="30">
        <v>7934</v>
      </c>
      <c r="F322" s="90">
        <v>3645</v>
      </c>
      <c r="G322" s="86">
        <f t="shared" si="22"/>
        <v>11579</v>
      </c>
      <c r="H322" s="86">
        <f t="shared" si="23"/>
        <v>49582</v>
      </c>
      <c r="I322" s="87"/>
    </row>
    <row r="323" spans="1:9" ht="15" customHeight="1" x14ac:dyDescent="0.25">
      <c r="A323" s="81">
        <f t="shared" si="24"/>
        <v>40864</v>
      </c>
      <c r="B323" s="82">
        <f t="shared" si="20"/>
        <v>17</v>
      </c>
      <c r="C323" s="83">
        <f t="shared" si="21"/>
        <v>5</v>
      </c>
      <c r="D323" s="90">
        <v>34482</v>
      </c>
      <c r="E323" s="30">
        <v>8860</v>
      </c>
      <c r="F323" s="90">
        <v>4057</v>
      </c>
      <c r="G323" s="86">
        <f t="shared" si="22"/>
        <v>12917</v>
      </c>
      <c r="H323" s="86">
        <f t="shared" si="23"/>
        <v>47399</v>
      </c>
      <c r="I323" s="87"/>
    </row>
    <row r="324" spans="1:9" ht="15" customHeight="1" x14ac:dyDescent="0.25">
      <c r="A324" s="81">
        <f t="shared" si="24"/>
        <v>40865</v>
      </c>
      <c r="B324" s="82">
        <f t="shared" ref="B324:B367" si="25">DAY(A324)</f>
        <v>18</v>
      </c>
      <c r="C324" s="83">
        <f t="shared" ref="C324:C367" si="26">WEEKDAY(A324)</f>
        <v>6</v>
      </c>
      <c r="D324" s="90">
        <v>29430</v>
      </c>
      <c r="E324" s="30">
        <v>6041</v>
      </c>
      <c r="F324" s="90">
        <v>2767</v>
      </c>
      <c r="G324" s="86">
        <f t="shared" ref="G324:G367" si="27">SUM(E324+F324)</f>
        <v>8808</v>
      </c>
      <c r="H324" s="86">
        <f t="shared" ref="H324:H367" si="28">G324+D324</f>
        <v>38238</v>
      </c>
      <c r="I324" s="87"/>
    </row>
    <row r="325" spans="1:9" ht="15" customHeight="1" x14ac:dyDescent="0.25">
      <c r="A325" s="81">
        <f t="shared" ref="A325:A367" si="29">A324+1</f>
        <v>40866</v>
      </c>
      <c r="B325" s="82">
        <f t="shared" si="25"/>
        <v>19</v>
      </c>
      <c r="C325" s="83">
        <f t="shared" si="26"/>
        <v>7</v>
      </c>
      <c r="D325" s="90">
        <v>40675</v>
      </c>
      <c r="E325" s="30">
        <v>9658</v>
      </c>
      <c r="F325" s="90">
        <v>4447</v>
      </c>
      <c r="G325" s="86">
        <f t="shared" si="27"/>
        <v>14105</v>
      </c>
      <c r="H325" s="86">
        <f t="shared" si="28"/>
        <v>54780</v>
      </c>
      <c r="I325" s="87"/>
    </row>
    <row r="326" spans="1:9" ht="15" customHeight="1" x14ac:dyDescent="0.25">
      <c r="A326" s="81">
        <f t="shared" si="29"/>
        <v>40867</v>
      </c>
      <c r="B326" s="82">
        <f t="shared" si="25"/>
        <v>20</v>
      </c>
      <c r="C326" s="83">
        <f t="shared" si="26"/>
        <v>1</v>
      </c>
      <c r="D326" s="90">
        <v>49266</v>
      </c>
      <c r="E326" s="30">
        <v>10288</v>
      </c>
      <c r="F326" s="90">
        <v>4733</v>
      </c>
      <c r="G326" s="86">
        <f t="shared" si="27"/>
        <v>15021</v>
      </c>
      <c r="H326" s="86">
        <f t="shared" si="28"/>
        <v>64287</v>
      </c>
      <c r="I326" s="87"/>
    </row>
    <row r="327" spans="1:9" ht="15" customHeight="1" x14ac:dyDescent="0.25">
      <c r="A327" s="81">
        <f t="shared" si="29"/>
        <v>40868</v>
      </c>
      <c r="B327" s="82">
        <f t="shared" si="25"/>
        <v>21</v>
      </c>
      <c r="C327" s="83">
        <f t="shared" si="26"/>
        <v>2</v>
      </c>
      <c r="D327" s="90">
        <v>39857</v>
      </c>
      <c r="E327" s="30">
        <v>0</v>
      </c>
      <c r="F327" s="90">
        <v>0</v>
      </c>
      <c r="G327" s="86">
        <f t="shared" si="27"/>
        <v>0</v>
      </c>
      <c r="H327" s="86">
        <f t="shared" si="28"/>
        <v>39857</v>
      </c>
      <c r="I327" s="87" t="s">
        <v>84</v>
      </c>
    </row>
    <row r="328" spans="1:9" ht="15" customHeight="1" x14ac:dyDescent="0.25">
      <c r="A328" s="81">
        <f t="shared" si="29"/>
        <v>40869</v>
      </c>
      <c r="B328" s="82">
        <f t="shared" si="25"/>
        <v>22</v>
      </c>
      <c r="C328" s="83">
        <f t="shared" si="26"/>
        <v>3</v>
      </c>
      <c r="D328" s="90">
        <v>46997</v>
      </c>
      <c r="E328" s="30">
        <v>4687</v>
      </c>
      <c r="F328" s="90">
        <v>2148</v>
      </c>
      <c r="G328" s="86">
        <f t="shared" si="27"/>
        <v>6835</v>
      </c>
      <c r="H328" s="86">
        <f t="shared" si="28"/>
        <v>53832</v>
      </c>
      <c r="I328" s="87"/>
    </row>
    <row r="329" spans="1:9" ht="15" customHeight="1" x14ac:dyDescent="0.25">
      <c r="A329" s="81">
        <f t="shared" si="29"/>
        <v>40870</v>
      </c>
      <c r="B329" s="82">
        <f t="shared" si="25"/>
        <v>23</v>
      </c>
      <c r="C329" s="83">
        <f t="shared" si="26"/>
        <v>4</v>
      </c>
      <c r="D329" s="90">
        <v>45008</v>
      </c>
      <c r="E329" s="30">
        <v>9539</v>
      </c>
      <c r="F329" s="90">
        <v>4366</v>
      </c>
      <c r="G329" s="86">
        <f t="shared" si="27"/>
        <v>13905</v>
      </c>
      <c r="H329" s="86">
        <f t="shared" si="28"/>
        <v>58913</v>
      </c>
      <c r="I329" s="87"/>
    </row>
    <row r="330" spans="1:9" ht="15" customHeight="1" x14ac:dyDescent="0.25">
      <c r="A330" s="81">
        <f t="shared" si="29"/>
        <v>40871</v>
      </c>
      <c r="B330" s="82">
        <f t="shared" si="25"/>
        <v>24</v>
      </c>
      <c r="C330" s="83">
        <f t="shared" si="26"/>
        <v>5</v>
      </c>
      <c r="D330" s="90">
        <v>49261</v>
      </c>
      <c r="E330" s="30">
        <v>12257</v>
      </c>
      <c r="F330" s="90">
        <v>5644</v>
      </c>
      <c r="G330" s="86">
        <f t="shared" si="27"/>
        <v>17901</v>
      </c>
      <c r="H330" s="86">
        <f t="shared" si="28"/>
        <v>67162</v>
      </c>
      <c r="I330" s="87"/>
    </row>
    <row r="331" spans="1:9" ht="15" customHeight="1" x14ac:dyDescent="0.25">
      <c r="A331" s="81">
        <f t="shared" si="29"/>
        <v>40872</v>
      </c>
      <c r="B331" s="82">
        <f t="shared" si="25"/>
        <v>25</v>
      </c>
      <c r="C331" s="83">
        <f t="shared" si="26"/>
        <v>6</v>
      </c>
      <c r="D331" s="90">
        <v>46317</v>
      </c>
      <c r="E331" s="30">
        <v>11078</v>
      </c>
      <c r="F331" s="90">
        <v>5105</v>
      </c>
      <c r="G331" s="86">
        <f t="shared" si="27"/>
        <v>16183</v>
      </c>
      <c r="H331" s="86">
        <f t="shared" si="28"/>
        <v>62500</v>
      </c>
      <c r="I331" s="87"/>
    </row>
    <row r="332" spans="1:9" ht="15" customHeight="1" x14ac:dyDescent="0.25">
      <c r="A332" s="81">
        <f t="shared" si="29"/>
        <v>40873</v>
      </c>
      <c r="B332" s="82">
        <f t="shared" si="25"/>
        <v>26</v>
      </c>
      <c r="C332" s="83">
        <f t="shared" si="26"/>
        <v>7</v>
      </c>
      <c r="D332" s="90">
        <v>50218</v>
      </c>
      <c r="E332" s="30">
        <v>11168</v>
      </c>
      <c r="F332" s="90">
        <v>5144</v>
      </c>
      <c r="G332" s="86">
        <f t="shared" si="27"/>
        <v>16312</v>
      </c>
      <c r="H332" s="86">
        <f t="shared" si="28"/>
        <v>66530</v>
      </c>
      <c r="I332" s="87"/>
    </row>
    <row r="333" spans="1:9" ht="15" customHeight="1" x14ac:dyDescent="0.25">
      <c r="A333" s="81">
        <f t="shared" si="29"/>
        <v>40874</v>
      </c>
      <c r="B333" s="82">
        <f t="shared" si="25"/>
        <v>27</v>
      </c>
      <c r="C333" s="83">
        <f t="shared" si="26"/>
        <v>1</v>
      </c>
      <c r="D333" s="90">
        <v>53125</v>
      </c>
      <c r="E333" s="30">
        <v>11655</v>
      </c>
      <c r="F333" s="90">
        <v>5379</v>
      </c>
      <c r="G333" s="86">
        <f t="shared" si="27"/>
        <v>17034</v>
      </c>
      <c r="H333" s="86">
        <f t="shared" si="28"/>
        <v>70159</v>
      </c>
      <c r="I333" s="87"/>
    </row>
    <row r="334" spans="1:9" ht="15" customHeight="1" x14ac:dyDescent="0.25">
      <c r="A334" s="81">
        <f t="shared" si="29"/>
        <v>40875</v>
      </c>
      <c r="B334" s="82">
        <f t="shared" si="25"/>
        <v>28</v>
      </c>
      <c r="C334" s="83">
        <f t="shared" si="26"/>
        <v>2</v>
      </c>
      <c r="D334" s="90">
        <v>40276</v>
      </c>
      <c r="E334" s="30">
        <v>9487</v>
      </c>
      <c r="F334" s="90">
        <v>4378</v>
      </c>
      <c r="G334" s="86">
        <f t="shared" si="27"/>
        <v>13865</v>
      </c>
      <c r="H334" s="86">
        <f t="shared" si="28"/>
        <v>54141</v>
      </c>
      <c r="I334" s="87"/>
    </row>
    <row r="335" spans="1:9" ht="15" customHeight="1" x14ac:dyDescent="0.25">
      <c r="A335" s="81">
        <f t="shared" si="29"/>
        <v>40876</v>
      </c>
      <c r="B335" s="82">
        <f t="shared" si="25"/>
        <v>29</v>
      </c>
      <c r="C335" s="83">
        <f t="shared" si="26"/>
        <v>3</v>
      </c>
      <c r="D335" s="90">
        <v>43221</v>
      </c>
      <c r="E335" s="30">
        <v>11433</v>
      </c>
      <c r="F335" s="90">
        <v>5252</v>
      </c>
      <c r="G335" s="86">
        <f t="shared" si="27"/>
        <v>16685</v>
      </c>
      <c r="H335" s="86">
        <f t="shared" si="28"/>
        <v>59906</v>
      </c>
      <c r="I335" s="87"/>
    </row>
    <row r="336" spans="1:9" ht="15" customHeight="1" x14ac:dyDescent="0.25">
      <c r="A336" s="81">
        <f t="shared" si="29"/>
        <v>40877</v>
      </c>
      <c r="B336" s="82">
        <f t="shared" si="25"/>
        <v>30</v>
      </c>
      <c r="C336" s="83">
        <f t="shared" si="26"/>
        <v>4</v>
      </c>
      <c r="D336" s="90">
        <v>33482</v>
      </c>
      <c r="E336" s="30">
        <v>6266</v>
      </c>
      <c r="F336" s="90">
        <v>2885</v>
      </c>
      <c r="G336" s="86">
        <f t="shared" si="27"/>
        <v>9151</v>
      </c>
      <c r="H336" s="86">
        <f t="shared" si="28"/>
        <v>42633</v>
      </c>
      <c r="I336" s="87"/>
    </row>
    <row r="337" spans="1:9" ht="15" customHeight="1" x14ac:dyDescent="0.25">
      <c r="A337" s="81">
        <f>A336+1</f>
        <v>40878</v>
      </c>
      <c r="B337" s="82">
        <f t="shared" si="25"/>
        <v>1</v>
      </c>
      <c r="C337" s="83">
        <f t="shared" si="26"/>
        <v>5</v>
      </c>
      <c r="D337" s="90">
        <v>45445</v>
      </c>
      <c r="E337" s="30">
        <v>11767</v>
      </c>
      <c r="F337" s="90">
        <v>5416</v>
      </c>
      <c r="G337" s="86">
        <f t="shared" si="27"/>
        <v>17183</v>
      </c>
      <c r="H337" s="86">
        <f t="shared" si="28"/>
        <v>62628</v>
      </c>
      <c r="I337" s="87"/>
    </row>
    <row r="338" spans="1:9" ht="15" customHeight="1" x14ac:dyDescent="0.25">
      <c r="A338" s="81">
        <f t="shared" si="29"/>
        <v>40879</v>
      </c>
      <c r="B338" s="82">
        <f t="shared" si="25"/>
        <v>2</v>
      </c>
      <c r="C338" s="83">
        <f t="shared" si="26"/>
        <v>6</v>
      </c>
      <c r="D338" s="90">
        <v>44621</v>
      </c>
      <c r="E338" s="30">
        <v>10279</v>
      </c>
      <c r="F338" s="90">
        <v>4730</v>
      </c>
      <c r="G338" s="86">
        <f t="shared" si="27"/>
        <v>15009</v>
      </c>
      <c r="H338" s="86">
        <f t="shared" si="28"/>
        <v>59630</v>
      </c>
      <c r="I338" s="87"/>
    </row>
    <row r="339" spans="1:9" ht="15" customHeight="1" x14ac:dyDescent="0.25">
      <c r="A339" s="81">
        <f t="shared" si="29"/>
        <v>40880</v>
      </c>
      <c r="B339" s="82">
        <f t="shared" si="25"/>
        <v>3</v>
      </c>
      <c r="C339" s="83">
        <f t="shared" si="26"/>
        <v>7</v>
      </c>
      <c r="D339" s="90">
        <v>46615</v>
      </c>
      <c r="E339" s="30">
        <v>9537</v>
      </c>
      <c r="F339" s="90">
        <v>4380</v>
      </c>
      <c r="G339" s="86">
        <f t="shared" si="27"/>
        <v>13917</v>
      </c>
      <c r="H339" s="86">
        <f t="shared" si="28"/>
        <v>60532</v>
      </c>
      <c r="I339" s="87"/>
    </row>
    <row r="340" spans="1:9" ht="15" customHeight="1" x14ac:dyDescent="0.25">
      <c r="A340" s="81">
        <f t="shared" si="29"/>
        <v>40881</v>
      </c>
      <c r="B340" s="82">
        <f t="shared" si="25"/>
        <v>4</v>
      </c>
      <c r="C340" s="83">
        <f t="shared" si="26"/>
        <v>1</v>
      </c>
      <c r="D340" s="90">
        <v>40400</v>
      </c>
      <c r="E340" s="30">
        <v>8627</v>
      </c>
      <c r="F340" s="90">
        <v>3979</v>
      </c>
      <c r="G340" s="86">
        <f t="shared" si="27"/>
        <v>12606</v>
      </c>
      <c r="H340" s="86">
        <f t="shared" si="28"/>
        <v>53006</v>
      </c>
      <c r="I340" s="87"/>
    </row>
    <row r="341" spans="1:9" ht="15" customHeight="1" x14ac:dyDescent="0.25">
      <c r="A341" s="81">
        <f t="shared" si="29"/>
        <v>40882</v>
      </c>
      <c r="B341" s="82">
        <f t="shared" si="25"/>
        <v>5</v>
      </c>
      <c r="C341" s="83">
        <f t="shared" si="26"/>
        <v>2</v>
      </c>
      <c r="D341" s="90">
        <v>41558</v>
      </c>
      <c r="E341" s="30">
        <v>9378</v>
      </c>
      <c r="F341" s="90">
        <v>4317</v>
      </c>
      <c r="G341" s="86">
        <f t="shared" si="27"/>
        <v>13695</v>
      </c>
      <c r="H341" s="86">
        <f t="shared" si="28"/>
        <v>55253</v>
      </c>
      <c r="I341" s="87"/>
    </row>
    <row r="342" spans="1:9" ht="15" customHeight="1" x14ac:dyDescent="0.25">
      <c r="A342" s="81">
        <f t="shared" si="29"/>
        <v>40883</v>
      </c>
      <c r="B342" s="82">
        <f t="shared" si="25"/>
        <v>6</v>
      </c>
      <c r="C342" s="83">
        <f t="shared" si="26"/>
        <v>3</v>
      </c>
      <c r="D342" s="90">
        <v>43967</v>
      </c>
      <c r="E342" s="30">
        <v>10375</v>
      </c>
      <c r="F342" s="90">
        <v>4767</v>
      </c>
      <c r="G342" s="86">
        <f t="shared" si="27"/>
        <v>15142</v>
      </c>
      <c r="H342" s="86">
        <f t="shared" si="28"/>
        <v>59109</v>
      </c>
      <c r="I342" s="87"/>
    </row>
    <row r="343" spans="1:9" ht="15" customHeight="1" x14ac:dyDescent="0.25">
      <c r="A343" s="81">
        <f t="shared" si="29"/>
        <v>40884</v>
      </c>
      <c r="B343" s="82">
        <f t="shared" si="25"/>
        <v>7</v>
      </c>
      <c r="C343" s="83">
        <f t="shared" si="26"/>
        <v>4</v>
      </c>
      <c r="D343" s="90">
        <v>37425</v>
      </c>
      <c r="E343" s="30">
        <v>9658</v>
      </c>
      <c r="F343" s="90">
        <v>4443</v>
      </c>
      <c r="G343" s="86">
        <f t="shared" si="27"/>
        <v>14101</v>
      </c>
      <c r="H343" s="86">
        <f t="shared" si="28"/>
        <v>51526</v>
      </c>
      <c r="I343" s="87"/>
    </row>
    <row r="344" spans="1:9" ht="15" customHeight="1" x14ac:dyDescent="0.25">
      <c r="A344" s="81">
        <f t="shared" si="29"/>
        <v>40885</v>
      </c>
      <c r="B344" s="82">
        <f t="shared" si="25"/>
        <v>8</v>
      </c>
      <c r="C344" s="83">
        <f t="shared" si="26"/>
        <v>5</v>
      </c>
      <c r="D344" s="90">
        <v>38092</v>
      </c>
      <c r="E344" s="30">
        <v>8063</v>
      </c>
      <c r="F344" s="90">
        <v>3705</v>
      </c>
      <c r="G344" s="86">
        <f t="shared" si="27"/>
        <v>11768</v>
      </c>
      <c r="H344" s="86">
        <f t="shared" si="28"/>
        <v>49860</v>
      </c>
      <c r="I344" s="87"/>
    </row>
    <row r="345" spans="1:9" ht="15" customHeight="1" x14ac:dyDescent="0.25">
      <c r="A345" s="81">
        <f t="shared" si="29"/>
        <v>40886</v>
      </c>
      <c r="B345" s="82">
        <f t="shared" si="25"/>
        <v>9</v>
      </c>
      <c r="C345" s="83">
        <f t="shared" si="26"/>
        <v>6</v>
      </c>
      <c r="D345" s="90">
        <v>40062</v>
      </c>
      <c r="E345" s="30">
        <v>10709</v>
      </c>
      <c r="F345" s="90">
        <v>4942</v>
      </c>
      <c r="G345" s="86">
        <f t="shared" si="27"/>
        <v>15651</v>
      </c>
      <c r="H345" s="86">
        <f t="shared" si="28"/>
        <v>55713</v>
      </c>
      <c r="I345" s="87"/>
    </row>
    <row r="346" spans="1:9" ht="15" customHeight="1" x14ac:dyDescent="0.25">
      <c r="A346" s="81">
        <f t="shared" si="29"/>
        <v>40887</v>
      </c>
      <c r="B346" s="82">
        <f t="shared" si="25"/>
        <v>10</v>
      </c>
      <c r="C346" s="83">
        <f t="shared" si="26"/>
        <v>7</v>
      </c>
      <c r="D346" s="90">
        <v>46917</v>
      </c>
      <c r="E346" s="30">
        <v>11247</v>
      </c>
      <c r="F346" s="90">
        <v>5190</v>
      </c>
      <c r="G346" s="86">
        <f t="shared" si="27"/>
        <v>16437</v>
      </c>
      <c r="H346" s="86">
        <f t="shared" si="28"/>
        <v>63354</v>
      </c>
      <c r="I346" s="87"/>
    </row>
    <row r="347" spans="1:9" ht="15" customHeight="1" x14ac:dyDescent="0.25">
      <c r="A347" s="81">
        <f t="shared" si="29"/>
        <v>40888</v>
      </c>
      <c r="B347" s="82">
        <f t="shared" si="25"/>
        <v>11</v>
      </c>
      <c r="C347" s="83">
        <f t="shared" si="26"/>
        <v>1</v>
      </c>
      <c r="D347" s="90">
        <v>46479</v>
      </c>
      <c r="E347" s="30">
        <v>11064</v>
      </c>
      <c r="F347" s="90">
        <v>5105</v>
      </c>
      <c r="G347" s="86">
        <f t="shared" si="27"/>
        <v>16169</v>
      </c>
      <c r="H347" s="86">
        <f t="shared" si="28"/>
        <v>62648</v>
      </c>
      <c r="I347" s="87"/>
    </row>
    <row r="348" spans="1:9" ht="15" customHeight="1" x14ac:dyDescent="0.25">
      <c r="A348" s="81">
        <f t="shared" si="29"/>
        <v>40889</v>
      </c>
      <c r="B348" s="82">
        <f t="shared" si="25"/>
        <v>12</v>
      </c>
      <c r="C348" s="83">
        <f t="shared" si="26"/>
        <v>2</v>
      </c>
      <c r="D348" s="90">
        <v>36045</v>
      </c>
      <c r="E348" s="30">
        <v>7738</v>
      </c>
      <c r="F348" s="90">
        <v>3571</v>
      </c>
      <c r="G348" s="86">
        <f t="shared" si="27"/>
        <v>11309</v>
      </c>
      <c r="H348" s="86">
        <f t="shared" si="28"/>
        <v>47354</v>
      </c>
      <c r="I348" s="87"/>
    </row>
    <row r="349" spans="1:9" ht="15" customHeight="1" x14ac:dyDescent="0.25">
      <c r="A349" s="81">
        <f t="shared" si="29"/>
        <v>40890</v>
      </c>
      <c r="B349" s="82">
        <f t="shared" si="25"/>
        <v>13</v>
      </c>
      <c r="C349" s="83">
        <f t="shared" si="26"/>
        <v>3</v>
      </c>
      <c r="D349" s="90">
        <v>39022</v>
      </c>
      <c r="E349" s="30">
        <v>9753</v>
      </c>
      <c r="F349" s="90">
        <v>4513</v>
      </c>
      <c r="G349" s="86">
        <f t="shared" si="27"/>
        <v>14266</v>
      </c>
      <c r="H349" s="86">
        <f t="shared" si="28"/>
        <v>53288</v>
      </c>
      <c r="I349" s="87"/>
    </row>
    <row r="350" spans="1:9" ht="15" customHeight="1" x14ac:dyDescent="0.25">
      <c r="A350" s="81">
        <f t="shared" si="29"/>
        <v>40891</v>
      </c>
      <c r="B350" s="82">
        <f t="shared" si="25"/>
        <v>14</v>
      </c>
      <c r="C350" s="83">
        <f t="shared" si="26"/>
        <v>4</v>
      </c>
      <c r="D350" s="90">
        <v>44436</v>
      </c>
      <c r="E350" s="30">
        <v>10510</v>
      </c>
      <c r="F350" s="90">
        <v>4850</v>
      </c>
      <c r="G350" s="86">
        <f t="shared" si="27"/>
        <v>15360</v>
      </c>
      <c r="H350" s="86">
        <f t="shared" si="28"/>
        <v>59796</v>
      </c>
      <c r="I350" s="87"/>
    </row>
    <row r="351" spans="1:9" ht="15" customHeight="1" x14ac:dyDescent="0.25">
      <c r="A351" s="81">
        <f t="shared" si="29"/>
        <v>40892</v>
      </c>
      <c r="B351" s="82">
        <f t="shared" si="25"/>
        <v>15</v>
      </c>
      <c r="C351" s="83">
        <f t="shared" si="26"/>
        <v>5</v>
      </c>
      <c r="D351" s="90">
        <v>39912</v>
      </c>
      <c r="E351" s="30">
        <v>8964</v>
      </c>
      <c r="F351" s="90">
        <v>4142</v>
      </c>
      <c r="G351" s="86">
        <f t="shared" si="27"/>
        <v>13106</v>
      </c>
      <c r="H351" s="86">
        <f t="shared" si="28"/>
        <v>53018</v>
      </c>
      <c r="I351" s="87"/>
    </row>
    <row r="352" spans="1:9" ht="15" customHeight="1" x14ac:dyDescent="0.25">
      <c r="A352" s="81">
        <f t="shared" si="29"/>
        <v>40893</v>
      </c>
      <c r="B352" s="82">
        <f t="shared" si="25"/>
        <v>16</v>
      </c>
      <c r="C352" s="83">
        <f t="shared" si="26"/>
        <v>6</v>
      </c>
      <c r="D352" s="90">
        <v>36239</v>
      </c>
      <c r="E352" s="30">
        <v>8718</v>
      </c>
      <c r="F352" s="90">
        <v>4011</v>
      </c>
      <c r="G352" s="86">
        <f t="shared" si="27"/>
        <v>12729</v>
      </c>
      <c r="H352" s="86">
        <f t="shared" si="28"/>
        <v>48968</v>
      </c>
      <c r="I352" s="87"/>
    </row>
    <row r="353" spans="1:9" ht="15" customHeight="1" x14ac:dyDescent="0.25">
      <c r="A353" s="81">
        <f t="shared" si="29"/>
        <v>40894</v>
      </c>
      <c r="B353" s="82">
        <f t="shared" si="25"/>
        <v>17</v>
      </c>
      <c r="C353" s="83">
        <f t="shared" si="26"/>
        <v>7</v>
      </c>
      <c r="D353" s="90">
        <v>39173</v>
      </c>
      <c r="E353" s="30">
        <v>8697</v>
      </c>
      <c r="F353" s="90">
        <v>4012</v>
      </c>
      <c r="G353" s="86">
        <f t="shared" si="27"/>
        <v>12709</v>
      </c>
      <c r="H353" s="86">
        <f t="shared" si="28"/>
        <v>51882</v>
      </c>
      <c r="I353" s="87"/>
    </row>
    <row r="354" spans="1:9" ht="15" customHeight="1" x14ac:dyDescent="0.25">
      <c r="A354" s="81">
        <f t="shared" si="29"/>
        <v>40895</v>
      </c>
      <c r="B354" s="82">
        <f t="shared" si="25"/>
        <v>18</v>
      </c>
      <c r="C354" s="83">
        <f t="shared" si="26"/>
        <v>1</v>
      </c>
      <c r="D354" s="90">
        <v>46365</v>
      </c>
      <c r="E354" s="30">
        <v>11133</v>
      </c>
      <c r="F354" s="90">
        <v>5131</v>
      </c>
      <c r="G354" s="86">
        <f t="shared" si="27"/>
        <v>16264</v>
      </c>
      <c r="H354" s="86">
        <f t="shared" si="28"/>
        <v>62629</v>
      </c>
      <c r="I354" s="87"/>
    </row>
    <row r="355" spans="1:9" ht="15" customHeight="1" x14ac:dyDescent="0.25">
      <c r="A355" s="81">
        <f t="shared" si="29"/>
        <v>40896</v>
      </c>
      <c r="B355" s="82">
        <f t="shared" si="25"/>
        <v>19</v>
      </c>
      <c r="C355" s="83">
        <f t="shared" si="26"/>
        <v>2</v>
      </c>
      <c r="D355" s="90">
        <v>47292</v>
      </c>
      <c r="E355" s="30">
        <v>11137</v>
      </c>
      <c r="F355" s="90">
        <v>5141</v>
      </c>
      <c r="G355" s="86">
        <f t="shared" si="27"/>
        <v>16278</v>
      </c>
      <c r="H355" s="86">
        <f t="shared" si="28"/>
        <v>63570</v>
      </c>
      <c r="I355" s="87"/>
    </row>
    <row r="356" spans="1:9" ht="15" customHeight="1" x14ac:dyDescent="0.25">
      <c r="A356" s="81">
        <f t="shared" si="29"/>
        <v>40897</v>
      </c>
      <c r="B356" s="82">
        <f t="shared" si="25"/>
        <v>20</v>
      </c>
      <c r="C356" s="83">
        <f t="shared" si="26"/>
        <v>3</v>
      </c>
      <c r="D356" s="90">
        <v>39173</v>
      </c>
      <c r="E356" s="30">
        <v>8697</v>
      </c>
      <c r="F356" s="90">
        <v>4012</v>
      </c>
      <c r="G356" s="86">
        <f t="shared" si="27"/>
        <v>12709</v>
      </c>
      <c r="H356" s="86">
        <f t="shared" si="28"/>
        <v>51882</v>
      </c>
      <c r="I356" s="87"/>
    </row>
    <row r="357" spans="1:9" ht="15" customHeight="1" x14ac:dyDescent="0.25">
      <c r="A357" s="81">
        <f t="shared" si="29"/>
        <v>40898</v>
      </c>
      <c r="B357" s="82">
        <f t="shared" si="25"/>
        <v>21</v>
      </c>
      <c r="C357" s="83">
        <f t="shared" si="26"/>
        <v>4</v>
      </c>
      <c r="D357" s="90">
        <v>39901</v>
      </c>
      <c r="E357" s="30">
        <v>9093</v>
      </c>
      <c r="F357" s="90">
        <v>4188</v>
      </c>
      <c r="G357" s="86">
        <f t="shared" si="27"/>
        <v>13281</v>
      </c>
      <c r="H357" s="86">
        <f t="shared" si="28"/>
        <v>53182</v>
      </c>
      <c r="I357" s="87"/>
    </row>
    <row r="358" spans="1:9" ht="15" customHeight="1" x14ac:dyDescent="0.25">
      <c r="A358" s="81">
        <f t="shared" si="29"/>
        <v>40899</v>
      </c>
      <c r="B358" s="82">
        <f t="shared" si="25"/>
        <v>22</v>
      </c>
      <c r="C358" s="83">
        <f t="shared" si="26"/>
        <v>5</v>
      </c>
      <c r="D358" s="90">
        <v>44348</v>
      </c>
      <c r="E358" s="30">
        <v>9500</v>
      </c>
      <c r="F358" s="90">
        <v>4378</v>
      </c>
      <c r="G358" s="86">
        <f t="shared" si="27"/>
        <v>13878</v>
      </c>
      <c r="H358" s="86">
        <f t="shared" si="28"/>
        <v>58226</v>
      </c>
      <c r="I358" s="87"/>
    </row>
    <row r="359" spans="1:9" ht="15" customHeight="1" x14ac:dyDescent="0.25">
      <c r="A359" s="81">
        <f t="shared" si="29"/>
        <v>40900</v>
      </c>
      <c r="B359" s="82">
        <f t="shared" si="25"/>
        <v>23</v>
      </c>
      <c r="C359" s="83">
        <f t="shared" si="26"/>
        <v>6</v>
      </c>
      <c r="D359" s="90">
        <v>42928</v>
      </c>
      <c r="E359" s="30">
        <v>10488</v>
      </c>
      <c r="F359" s="90">
        <v>4836</v>
      </c>
      <c r="G359" s="86">
        <f t="shared" si="27"/>
        <v>15324</v>
      </c>
      <c r="H359" s="86">
        <f t="shared" si="28"/>
        <v>58252</v>
      </c>
      <c r="I359" s="87"/>
    </row>
    <row r="360" spans="1:9" ht="15" customHeight="1" x14ac:dyDescent="0.25">
      <c r="A360" s="81">
        <f t="shared" si="29"/>
        <v>40901</v>
      </c>
      <c r="B360" s="82">
        <f t="shared" si="25"/>
        <v>24</v>
      </c>
      <c r="C360" s="83">
        <f t="shared" si="26"/>
        <v>7</v>
      </c>
      <c r="D360" s="90">
        <v>48485</v>
      </c>
      <c r="E360" s="30">
        <v>11706</v>
      </c>
      <c r="F360" s="90">
        <v>5403</v>
      </c>
      <c r="G360" s="86">
        <f t="shared" si="27"/>
        <v>17109</v>
      </c>
      <c r="H360" s="86">
        <f t="shared" si="28"/>
        <v>65594</v>
      </c>
      <c r="I360" s="87"/>
    </row>
    <row r="361" spans="1:9" ht="15" customHeight="1" x14ac:dyDescent="0.25">
      <c r="A361" s="81">
        <f t="shared" si="29"/>
        <v>40902</v>
      </c>
      <c r="B361" s="82">
        <f t="shared" si="25"/>
        <v>25</v>
      </c>
      <c r="C361" s="83">
        <f t="shared" si="26"/>
        <v>1</v>
      </c>
      <c r="D361" s="90">
        <v>48026</v>
      </c>
      <c r="E361" s="30">
        <v>11526</v>
      </c>
      <c r="F361" s="90">
        <v>5319</v>
      </c>
      <c r="G361" s="86">
        <f t="shared" si="27"/>
        <v>16845</v>
      </c>
      <c r="H361" s="86">
        <f t="shared" si="28"/>
        <v>64871</v>
      </c>
      <c r="I361" s="87"/>
    </row>
    <row r="362" spans="1:9" ht="15" customHeight="1" x14ac:dyDescent="0.25">
      <c r="A362" s="81">
        <f t="shared" si="29"/>
        <v>40903</v>
      </c>
      <c r="B362" s="82">
        <f t="shared" si="25"/>
        <v>26</v>
      </c>
      <c r="C362" s="83">
        <f t="shared" si="26"/>
        <v>2</v>
      </c>
      <c r="D362" s="90">
        <v>48573</v>
      </c>
      <c r="E362" s="30">
        <v>10916</v>
      </c>
      <c r="F362" s="90">
        <v>5055</v>
      </c>
      <c r="G362" s="86">
        <f t="shared" si="27"/>
        <v>15971</v>
      </c>
      <c r="H362" s="86">
        <f t="shared" si="28"/>
        <v>64544</v>
      </c>
      <c r="I362" s="87"/>
    </row>
    <row r="363" spans="1:9" ht="15" customHeight="1" x14ac:dyDescent="0.25">
      <c r="A363" s="81">
        <f t="shared" si="29"/>
        <v>40904</v>
      </c>
      <c r="B363" s="82">
        <f t="shared" si="25"/>
        <v>27</v>
      </c>
      <c r="C363" s="83">
        <f t="shared" si="26"/>
        <v>3</v>
      </c>
      <c r="D363" s="90">
        <v>58126</v>
      </c>
      <c r="E363" s="30">
        <v>13402</v>
      </c>
      <c r="F363" s="90">
        <v>6207</v>
      </c>
      <c r="G363" s="86">
        <f t="shared" si="27"/>
        <v>19609</v>
      </c>
      <c r="H363" s="86">
        <f t="shared" si="28"/>
        <v>77735</v>
      </c>
      <c r="I363" s="87"/>
    </row>
    <row r="364" spans="1:9" ht="15" customHeight="1" x14ac:dyDescent="0.25">
      <c r="A364" s="81">
        <f t="shared" si="29"/>
        <v>40905</v>
      </c>
      <c r="B364" s="82">
        <f t="shared" si="25"/>
        <v>28</v>
      </c>
      <c r="C364" s="83">
        <f t="shared" si="26"/>
        <v>4</v>
      </c>
      <c r="D364" s="90">
        <v>60532</v>
      </c>
      <c r="E364" s="30">
        <v>13485</v>
      </c>
      <c r="F364" s="90">
        <v>6263</v>
      </c>
      <c r="G364" s="86">
        <f t="shared" si="27"/>
        <v>19748</v>
      </c>
      <c r="H364" s="86">
        <f t="shared" si="28"/>
        <v>80280</v>
      </c>
      <c r="I364" s="87"/>
    </row>
    <row r="365" spans="1:9" ht="15" customHeight="1" x14ac:dyDescent="0.25">
      <c r="A365" s="81">
        <f t="shared" si="29"/>
        <v>40906</v>
      </c>
      <c r="B365" s="82">
        <f t="shared" si="25"/>
        <v>29</v>
      </c>
      <c r="C365" s="83">
        <f t="shared" si="26"/>
        <v>5</v>
      </c>
      <c r="D365" s="90">
        <v>66278</v>
      </c>
      <c r="E365" s="30">
        <v>15856</v>
      </c>
      <c r="F365" s="90">
        <v>7370</v>
      </c>
      <c r="G365" s="86">
        <f t="shared" si="27"/>
        <v>23226</v>
      </c>
      <c r="H365" s="86">
        <f t="shared" si="28"/>
        <v>89504</v>
      </c>
      <c r="I365" s="87"/>
    </row>
    <row r="366" spans="1:9" ht="15" customHeight="1" x14ac:dyDescent="0.25">
      <c r="A366" s="81">
        <f t="shared" si="29"/>
        <v>40907</v>
      </c>
      <c r="B366" s="82">
        <f t="shared" si="25"/>
        <v>30</v>
      </c>
      <c r="C366" s="83">
        <f t="shared" si="26"/>
        <v>6</v>
      </c>
      <c r="D366" s="90">
        <v>67445</v>
      </c>
      <c r="E366" s="30">
        <v>15814</v>
      </c>
      <c r="F366" s="90">
        <v>7360</v>
      </c>
      <c r="G366" s="86">
        <f t="shared" si="27"/>
        <v>23174</v>
      </c>
      <c r="H366" s="86">
        <f t="shared" si="28"/>
        <v>90619</v>
      </c>
      <c r="I366" s="87"/>
    </row>
    <row r="367" spans="1:9" ht="15" customHeight="1" x14ac:dyDescent="0.25">
      <c r="A367" s="81">
        <f t="shared" si="29"/>
        <v>40908</v>
      </c>
      <c r="B367" s="82">
        <f t="shared" si="25"/>
        <v>31</v>
      </c>
      <c r="C367" s="83">
        <f t="shared" si="26"/>
        <v>7</v>
      </c>
      <c r="D367" s="90">
        <v>69275</v>
      </c>
      <c r="E367" s="30">
        <v>26759</v>
      </c>
      <c r="F367" s="90">
        <v>12636</v>
      </c>
      <c r="G367" s="86">
        <f t="shared" si="27"/>
        <v>39395</v>
      </c>
      <c r="H367" s="86">
        <f t="shared" si="28"/>
        <v>108670</v>
      </c>
      <c r="I367" s="87"/>
    </row>
    <row r="368" spans="1:9" ht="15" customHeight="1" x14ac:dyDescent="0.25">
      <c r="A368" s="81">
        <f>A367+1</f>
        <v>40909</v>
      </c>
      <c r="B368" s="82">
        <f>DAY(A368)</f>
        <v>1</v>
      </c>
      <c r="C368" s="83">
        <f>WEEKDAY(A368)</f>
        <v>1</v>
      </c>
      <c r="D368" s="91">
        <v>76384</v>
      </c>
      <c r="E368" s="31">
        <v>17314</v>
      </c>
      <c r="F368" s="91">
        <v>8095</v>
      </c>
      <c r="G368" s="86">
        <f>SUM(E368+F368)</f>
        <v>25409</v>
      </c>
      <c r="H368" s="86">
        <f>G368+D368</f>
        <v>101793</v>
      </c>
      <c r="I368" s="87"/>
    </row>
    <row r="369" spans="1:9" ht="15" customHeight="1" x14ac:dyDescent="0.25">
      <c r="A369" s="81">
        <f>A368+1</f>
        <v>40910</v>
      </c>
      <c r="B369" s="82">
        <f t="shared" ref="B369:B432" si="30">DAY(A369)</f>
        <v>2</v>
      </c>
      <c r="C369" s="83">
        <f t="shared" ref="C369:C432" si="31">WEEKDAY(A369)</f>
        <v>2</v>
      </c>
      <c r="D369" s="91">
        <v>57656</v>
      </c>
      <c r="E369" s="31">
        <v>13020</v>
      </c>
      <c r="F369" s="91">
        <v>6074</v>
      </c>
      <c r="G369" s="86">
        <f t="shared" ref="G369:G432" si="32">SUM(E369+F369)</f>
        <v>19094</v>
      </c>
      <c r="H369" s="86">
        <f t="shared" ref="H369:H432" si="33">G369+D369</f>
        <v>76750</v>
      </c>
      <c r="I369" s="87"/>
    </row>
    <row r="370" spans="1:9" ht="15" customHeight="1" x14ac:dyDescent="0.25">
      <c r="A370" s="81">
        <f t="shared" ref="A370:A433" si="34">A369+1</f>
        <v>40911</v>
      </c>
      <c r="B370" s="82">
        <f t="shared" si="30"/>
        <v>3</v>
      </c>
      <c r="C370" s="83">
        <f t="shared" si="31"/>
        <v>3</v>
      </c>
      <c r="D370" s="91">
        <v>49714</v>
      </c>
      <c r="E370" s="31">
        <v>12017</v>
      </c>
      <c r="F370" s="91">
        <v>5574</v>
      </c>
      <c r="G370" s="86">
        <f t="shared" si="32"/>
        <v>17591</v>
      </c>
      <c r="H370" s="86">
        <f t="shared" si="33"/>
        <v>67305</v>
      </c>
      <c r="I370" s="87"/>
    </row>
    <row r="371" spans="1:9" ht="15" customHeight="1" x14ac:dyDescent="0.25">
      <c r="A371" s="81">
        <f t="shared" si="34"/>
        <v>40912</v>
      </c>
      <c r="B371" s="82">
        <f t="shared" si="30"/>
        <v>4</v>
      </c>
      <c r="C371" s="83">
        <f t="shared" si="31"/>
        <v>4</v>
      </c>
      <c r="D371" s="91">
        <v>52498</v>
      </c>
      <c r="E371" s="31">
        <v>12312</v>
      </c>
      <c r="F371" s="91">
        <v>5705</v>
      </c>
      <c r="G371" s="86">
        <f t="shared" si="32"/>
        <v>18017</v>
      </c>
      <c r="H371" s="86">
        <f t="shared" si="33"/>
        <v>70515</v>
      </c>
      <c r="I371" s="87"/>
    </row>
    <row r="372" spans="1:9" ht="15" customHeight="1" x14ac:dyDescent="0.25">
      <c r="A372" s="81">
        <f t="shared" si="34"/>
        <v>40913</v>
      </c>
      <c r="B372" s="82">
        <f t="shared" si="30"/>
        <v>5</v>
      </c>
      <c r="C372" s="83">
        <f t="shared" si="31"/>
        <v>5</v>
      </c>
      <c r="D372" s="91">
        <v>50734</v>
      </c>
      <c r="E372" s="31">
        <v>11929</v>
      </c>
      <c r="F372" s="91">
        <v>5518</v>
      </c>
      <c r="G372" s="86">
        <f t="shared" si="32"/>
        <v>17447</v>
      </c>
      <c r="H372" s="86">
        <f t="shared" si="33"/>
        <v>68181</v>
      </c>
      <c r="I372" s="87"/>
    </row>
    <row r="373" spans="1:9" ht="15" customHeight="1" x14ac:dyDescent="0.25">
      <c r="A373" s="81">
        <f t="shared" si="34"/>
        <v>40914</v>
      </c>
      <c r="B373" s="82">
        <f t="shared" si="30"/>
        <v>6</v>
      </c>
      <c r="C373" s="83">
        <f t="shared" si="31"/>
        <v>6</v>
      </c>
      <c r="D373" s="91">
        <v>55261</v>
      </c>
      <c r="E373" s="31">
        <v>12166</v>
      </c>
      <c r="F373" s="91">
        <v>5627</v>
      </c>
      <c r="G373" s="86">
        <f t="shared" si="32"/>
        <v>17793</v>
      </c>
      <c r="H373" s="86">
        <f t="shared" si="33"/>
        <v>73054</v>
      </c>
      <c r="I373" s="87"/>
    </row>
    <row r="374" spans="1:9" ht="15" customHeight="1" x14ac:dyDescent="0.25">
      <c r="A374" s="81">
        <f t="shared" si="34"/>
        <v>40915</v>
      </c>
      <c r="B374" s="82">
        <f t="shared" si="30"/>
        <v>7</v>
      </c>
      <c r="C374" s="83">
        <f t="shared" si="31"/>
        <v>7</v>
      </c>
      <c r="D374" s="91">
        <v>62020</v>
      </c>
      <c r="E374" s="31">
        <v>15101</v>
      </c>
      <c r="F374" s="91">
        <v>6997</v>
      </c>
      <c r="G374" s="86">
        <f t="shared" si="32"/>
        <v>22098</v>
      </c>
      <c r="H374" s="86">
        <f t="shared" si="33"/>
        <v>84118</v>
      </c>
      <c r="I374" s="87"/>
    </row>
    <row r="375" spans="1:9" ht="15" customHeight="1" x14ac:dyDescent="0.25">
      <c r="A375" s="81">
        <f t="shared" si="34"/>
        <v>40916</v>
      </c>
      <c r="B375" s="82">
        <f t="shared" si="30"/>
        <v>8</v>
      </c>
      <c r="C375" s="83">
        <f t="shared" si="31"/>
        <v>1</v>
      </c>
      <c r="D375" s="91">
        <v>69704</v>
      </c>
      <c r="E375" s="31">
        <v>17192</v>
      </c>
      <c r="F375" s="91">
        <v>7993</v>
      </c>
      <c r="G375" s="86">
        <f t="shared" si="32"/>
        <v>25185</v>
      </c>
      <c r="H375" s="86">
        <f t="shared" si="33"/>
        <v>94889</v>
      </c>
      <c r="I375" s="87"/>
    </row>
    <row r="376" spans="1:9" ht="15" customHeight="1" x14ac:dyDescent="0.25">
      <c r="A376" s="81">
        <f t="shared" si="34"/>
        <v>40917</v>
      </c>
      <c r="B376" s="82">
        <f t="shared" si="30"/>
        <v>9</v>
      </c>
      <c r="C376" s="83">
        <f t="shared" si="31"/>
        <v>2</v>
      </c>
      <c r="D376" s="91">
        <v>56218</v>
      </c>
      <c r="E376" s="31">
        <v>12221</v>
      </c>
      <c r="F376" s="91">
        <v>5677</v>
      </c>
      <c r="G376" s="86">
        <f t="shared" si="32"/>
        <v>17898</v>
      </c>
      <c r="H376" s="86">
        <f t="shared" si="33"/>
        <v>74116</v>
      </c>
      <c r="I376" s="87"/>
    </row>
    <row r="377" spans="1:9" ht="15" customHeight="1" x14ac:dyDescent="0.25">
      <c r="A377" s="81">
        <f t="shared" si="34"/>
        <v>40918</v>
      </c>
      <c r="B377" s="82">
        <f t="shared" si="30"/>
        <v>10</v>
      </c>
      <c r="C377" s="83">
        <f t="shared" si="31"/>
        <v>3</v>
      </c>
      <c r="D377" s="91">
        <v>42531</v>
      </c>
      <c r="E377" s="31">
        <v>9934</v>
      </c>
      <c r="F377" s="91">
        <v>4599</v>
      </c>
      <c r="G377" s="86">
        <f t="shared" si="32"/>
        <v>14533</v>
      </c>
      <c r="H377" s="86">
        <f t="shared" si="33"/>
        <v>57064</v>
      </c>
      <c r="I377" s="87"/>
    </row>
    <row r="378" spans="1:9" ht="15" customHeight="1" x14ac:dyDescent="0.25">
      <c r="A378" s="81">
        <f t="shared" si="34"/>
        <v>40919</v>
      </c>
      <c r="B378" s="82">
        <f t="shared" si="30"/>
        <v>11</v>
      </c>
      <c r="C378" s="83">
        <f t="shared" si="31"/>
        <v>4</v>
      </c>
      <c r="D378" s="91">
        <v>39294</v>
      </c>
      <c r="E378" s="31">
        <v>8909</v>
      </c>
      <c r="F378" s="91">
        <v>4109</v>
      </c>
      <c r="G378" s="86">
        <f t="shared" si="32"/>
        <v>13018</v>
      </c>
      <c r="H378" s="86">
        <f t="shared" si="33"/>
        <v>52312</v>
      </c>
      <c r="I378" s="87"/>
    </row>
    <row r="379" spans="1:9" ht="15" customHeight="1" x14ac:dyDescent="0.25">
      <c r="A379" s="81">
        <f t="shared" si="34"/>
        <v>40920</v>
      </c>
      <c r="B379" s="82">
        <f t="shared" si="30"/>
        <v>12</v>
      </c>
      <c r="C379" s="83">
        <f t="shared" si="31"/>
        <v>5</v>
      </c>
      <c r="D379" s="91">
        <v>39340</v>
      </c>
      <c r="E379" s="31">
        <v>10389</v>
      </c>
      <c r="F379" s="91">
        <v>4796</v>
      </c>
      <c r="G379" s="86">
        <f t="shared" si="32"/>
        <v>15185</v>
      </c>
      <c r="H379" s="86">
        <f t="shared" si="33"/>
        <v>54525</v>
      </c>
      <c r="I379" s="87"/>
    </row>
    <row r="380" spans="1:9" ht="15" customHeight="1" x14ac:dyDescent="0.25">
      <c r="A380" s="81">
        <f t="shared" si="34"/>
        <v>40921</v>
      </c>
      <c r="B380" s="82">
        <f t="shared" si="30"/>
        <v>13</v>
      </c>
      <c r="C380" s="83">
        <f t="shared" si="31"/>
        <v>6</v>
      </c>
      <c r="D380" s="91">
        <v>42047</v>
      </c>
      <c r="E380" s="31">
        <v>9894</v>
      </c>
      <c r="F380" s="91">
        <v>4580</v>
      </c>
      <c r="G380" s="86">
        <f t="shared" si="32"/>
        <v>14474</v>
      </c>
      <c r="H380" s="86">
        <f t="shared" si="33"/>
        <v>56521</v>
      </c>
      <c r="I380" s="87"/>
    </row>
    <row r="381" spans="1:9" ht="15" customHeight="1" x14ac:dyDescent="0.25">
      <c r="A381" s="81">
        <f t="shared" si="34"/>
        <v>40922</v>
      </c>
      <c r="B381" s="82">
        <f t="shared" si="30"/>
        <v>14</v>
      </c>
      <c r="C381" s="83">
        <f t="shared" si="31"/>
        <v>7</v>
      </c>
      <c r="D381" s="91">
        <v>53261</v>
      </c>
      <c r="E381" s="31">
        <v>11409</v>
      </c>
      <c r="F381" s="91">
        <v>5273</v>
      </c>
      <c r="G381" s="86">
        <f t="shared" si="32"/>
        <v>16682</v>
      </c>
      <c r="H381" s="86">
        <f t="shared" si="33"/>
        <v>69943</v>
      </c>
      <c r="I381" s="87"/>
    </row>
    <row r="382" spans="1:9" ht="15" customHeight="1" x14ac:dyDescent="0.25">
      <c r="A382" s="81">
        <f t="shared" si="34"/>
        <v>40923</v>
      </c>
      <c r="B382" s="82">
        <f t="shared" si="30"/>
        <v>15</v>
      </c>
      <c r="C382" s="83">
        <f t="shared" si="31"/>
        <v>1</v>
      </c>
      <c r="D382" s="91">
        <v>55415</v>
      </c>
      <c r="E382" s="31">
        <v>13929</v>
      </c>
      <c r="F382" s="91">
        <v>6461</v>
      </c>
      <c r="G382" s="86">
        <f t="shared" si="32"/>
        <v>20390</v>
      </c>
      <c r="H382" s="86">
        <f t="shared" si="33"/>
        <v>75805</v>
      </c>
      <c r="I382" s="87"/>
    </row>
    <row r="383" spans="1:9" ht="15" customHeight="1" x14ac:dyDescent="0.25">
      <c r="A383" s="81">
        <f t="shared" si="34"/>
        <v>40924</v>
      </c>
      <c r="B383" s="82">
        <f t="shared" si="30"/>
        <v>16</v>
      </c>
      <c r="C383" s="83">
        <f t="shared" si="31"/>
        <v>2</v>
      </c>
      <c r="D383" s="91">
        <v>49920</v>
      </c>
      <c r="E383" s="31">
        <v>11356</v>
      </c>
      <c r="F383" s="91">
        <v>5271</v>
      </c>
      <c r="G383" s="86">
        <f t="shared" si="32"/>
        <v>16627</v>
      </c>
      <c r="H383" s="86">
        <f t="shared" si="33"/>
        <v>66547</v>
      </c>
      <c r="I383" s="87"/>
    </row>
    <row r="384" spans="1:9" ht="15" customHeight="1" x14ac:dyDescent="0.25">
      <c r="A384" s="81">
        <f t="shared" si="34"/>
        <v>40925</v>
      </c>
      <c r="B384" s="82">
        <f t="shared" si="30"/>
        <v>17</v>
      </c>
      <c r="C384" s="83">
        <f t="shared" si="31"/>
        <v>3</v>
      </c>
      <c r="D384" s="91">
        <v>42465</v>
      </c>
      <c r="E384" s="31">
        <v>9775</v>
      </c>
      <c r="F384" s="91">
        <v>4525</v>
      </c>
      <c r="G384" s="86">
        <f t="shared" si="32"/>
        <v>14300</v>
      </c>
      <c r="H384" s="86">
        <f t="shared" si="33"/>
        <v>56765</v>
      </c>
      <c r="I384" s="87"/>
    </row>
    <row r="385" spans="1:9" ht="15" customHeight="1" x14ac:dyDescent="0.25">
      <c r="A385" s="81">
        <f t="shared" si="34"/>
        <v>40926</v>
      </c>
      <c r="B385" s="82">
        <f t="shared" si="30"/>
        <v>18</v>
      </c>
      <c r="C385" s="83">
        <f t="shared" si="31"/>
        <v>4</v>
      </c>
      <c r="D385" s="91">
        <v>41039</v>
      </c>
      <c r="E385" s="31">
        <v>8823</v>
      </c>
      <c r="F385" s="91">
        <v>4077</v>
      </c>
      <c r="G385" s="86">
        <f t="shared" si="32"/>
        <v>12900</v>
      </c>
      <c r="H385" s="86">
        <f t="shared" si="33"/>
        <v>53939</v>
      </c>
      <c r="I385" s="87"/>
    </row>
    <row r="386" spans="1:9" ht="15" customHeight="1" x14ac:dyDescent="0.25">
      <c r="A386" s="81">
        <f t="shared" si="34"/>
        <v>40927</v>
      </c>
      <c r="B386" s="82">
        <f t="shared" si="30"/>
        <v>19</v>
      </c>
      <c r="C386" s="83">
        <f t="shared" si="31"/>
        <v>5</v>
      </c>
      <c r="D386" s="91">
        <v>42613</v>
      </c>
      <c r="E386" s="31">
        <v>10312</v>
      </c>
      <c r="F386" s="91">
        <v>4781</v>
      </c>
      <c r="G386" s="86">
        <f t="shared" si="32"/>
        <v>15093</v>
      </c>
      <c r="H386" s="86">
        <f t="shared" si="33"/>
        <v>57706</v>
      </c>
      <c r="I386" s="87"/>
    </row>
    <row r="387" spans="1:9" ht="15" customHeight="1" x14ac:dyDescent="0.25">
      <c r="A387" s="81">
        <f t="shared" si="34"/>
        <v>40928</v>
      </c>
      <c r="B387" s="82">
        <f t="shared" si="30"/>
        <v>20</v>
      </c>
      <c r="C387" s="83">
        <f t="shared" si="31"/>
        <v>6</v>
      </c>
      <c r="D387" s="91">
        <v>44483</v>
      </c>
      <c r="E387" s="31">
        <v>9822</v>
      </c>
      <c r="F387" s="91">
        <v>4550</v>
      </c>
      <c r="G387" s="86">
        <f t="shared" si="32"/>
        <v>14372</v>
      </c>
      <c r="H387" s="86">
        <f t="shared" si="33"/>
        <v>58855</v>
      </c>
      <c r="I387" s="87"/>
    </row>
    <row r="388" spans="1:9" ht="15" customHeight="1" x14ac:dyDescent="0.25">
      <c r="A388" s="81">
        <f t="shared" si="34"/>
        <v>40929</v>
      </c>
      <c r="B388" s="82">
        <f t="shared" si="30"/>
        <v>21</v>
      </c>
      <c r="C388" s="83">
        <f t="shared" si="31"/>
        <v>7</v>
      </c>
      <c r="D388" s="91">
        <v>49313</v>
      </c>
      <c r="E388" s="31">
        <v>10668</v>
      </c>
      <c r="F388" s="91">
        <v>4940</v>
      </c>
      <c r="G388" s="86">
        <f t="shared" si="32"/>
        <v>15608</v>
      </c>
      <c r="H388" s="86">
        <f t="shared" si="33"/>
        <v>64921</v>
      </c>
      <c r="I388" s="87"/>
    </row>
    <row r="389" spans="1:9" ht="15" customHeight="1" x14ac:dyDescent="0.25">
      <c r="A389" s="81">
        <f t="shared" si="34"/>
        <v>40930</v>
      </c>
      <c r="B389" s="82">
        <f t="shared" si="30"/>
        <v>22</v>
      </c>
      <c r="C389" s="83">
        <f t="shared" si="31"/>
        <v>1</v>
      </c>
      <c r="D389" s="91">
        <v>48861</v>
      </c>
      <c r="E389" s="31">
        <v>11769</v>
      </c>
      <c r="F389" s="91">
        <v>5471</v>
      </c>
      <c r="G389" s="86">
        <f t="shared" si="32"/>
        <v>17240</v>
      </c>
      <c r="H389" s="86">
        <f t="shared" si="33"/>
        <v>66101</v>
      </c>
      <c r="I389" s="87"/>
    </row>
    <row r="390" spans="1:9" ht="15" customHeight="1" x14ac:dyDescent="0.25">
      <c r="A390" s="81">
        <f t="shared" si="34"/>
        <v>40931</v>
      </c>
      <c r="B390" s="82">
        <f t="shared" si="30"/>
        <v>23</v>
      </c>
      <c r="C390" s="83">
        <f t="shared" si="31"/>
        <v>2</v>
      </c>
      <c r="D390" s="91">
        <v>37308</v>
      </c>
      <c r="E390" s="31">
        <v>7908</v>
      </c>
      <c r="F390" s="91">
        <v>3703</v>
      </c>
      <c r="G390" s="86">
        <f t="shared" si="32"/>
        <v>11611</v>
      </c>
      <c r="H390" s="86">
        <f t="shared" si="33"/>
        <v>48919</v>
      </c>
      <c r="I390" s="87"/>
    </row>
    <row r="391" spans="1:9" ht="15" customHeight="1" x14ac:dyDescent="0.25">
      <c r="A391" s="81">
        <f t="shared" si="34"/>
        <v>40932</v>
      </c>
      <c r="B391" s="82">
        <f t="shared" si="30"/>
        <v>24</v>
      </c>
      <c r="C391" s="83">
        <f t="shared" si="31"/>
        <v>3</v>
      </c>
      <c r="D391" s="91">
        <v>42742</v>
      </c>
      <c r="E391" s="31">
        <v>9869</v>
      </c>
      <c r="F391" s="91">
        <v>4566</v>
      </c>
      <c r="G391" s="86">
        <f t="shared" si="32"/>
        <v>14435</v>
      </c>
      <c r="H391" s="86">
        <f t="shared" si="33"/>
        <v>57177</v>
      </c>
      <c r="I391" s="87"/>
    </row>
    <row r="392" spans="1:9" ht="15" customHeight="1" x14ac:dyDescent="0.25">
      <c r="A392" s="81">
        <f t="shared" si="34"/>
        <v>40933</v>
      </c>
      <c r="B392" s="82">
        <f t="shared" si="30"/>
        <v>25</v>
      </c>
      <c r="C392" s="83">
        <f t="shared" si="31"/>
        <v>4</v>
      </c>
      <c r="D392" s="91">
        <v>44491</v>
      </c>
      <c r="E392" s="31">
        <v>10290</v>
      </c>
      <c r="F392" s="91">
        <v>4757</v>
      </c>
      <c r="G392" s="86">
        <f t="shared" si="32"/>
        <v>15047</v>
      </c>
      <c r="H392" s="86">
        <f t="shared" si="33"/>
        <v>59538</v>
      </c>
      <c r="I392" s="87"/>
    </row>
    <row r="393" spans="1:9" ht="15" customHeight="1" x14ac:dyDescent="0.25">
      <c r="A393" s="81">
        <f t="shared" si="34"/>
        <v>40934</v>
      </c>
      <c r="B393" s="82">
        <f t="shared" si="30"/>
        <v>26</v>
      </c>
      <c r="C393" s="83">
        <f t="shared" si="31"/>
        <v>5</v>
      </c>
      <c r="D393" s="91">
        <v>42922</v>
      </c>
      <c r="E393" s="31">
        <v>10545</v>
      </c>
      <c r="F393" s="91">
        <v>4875</v>
      </c>
      <c r="G393" s="86">
        <f t="shared" si="32"/>
        <v>15420</v>
      </c>
      <c r="H393" s="86">
        <f t="shared" si="33"/>
        <v>58342</v>
      </c>
      <c r="I393" s="87"/>
    </row>
    <row r="394" spans="1:9" ht="15" customHeight="1" x14ac:dyDescent="0.25">
      <c r="A394" s="81">
        <f t="shared" si="34"/>
        <v>40935</v>
      </c>
      <c r="B394" s="82">
        <f t="shared" si="30"/>
        <v>27</v>
      </c>
      <c r="C394" s="83">
        <f t="shared" si="31"/>
        <v>6</v>
      </c>
      <c r="D394" s="91">
        <v>43306</v>
      </c>
      <c r="E394" s="31">
        <v>10622</v>
      </c>
      <c r="F394" s="91">
        <v>4908</v>
      </c>
      <c r="G394" s="86">
        <f t="shared" si="32"/>
        <v>15530</v>
      </c>
      <c r="H394" s="86">
        <f t="shared" si="33"/>
        <v>58836</v>
      </c>
      <c r="I394" s="87"/>
    </row>
    <row r="395" spans="1:9" ht="15" customHeight="1" x14ac:dyDescent="0.25">
      <c r="A395" s="81">
        <f t="shared" si="34"/>
        <v>40936</v>
      </c>
      <c r="B395" s="82">
        <f t="shared" si="30"/>
        <v>28</v>
      </c>
      <c r="C395" s="83">
        <f t="shared" si="31"/>
        <v>7</v>
      </c>
      <c r="D395" s="91">
        <v>50840</v>
      </c>
      <c r="E395" s="31">
        <v>11068</v>
      </c>
      <c r="F395" s="91">
        <v>5115</v>
      </c>
      <c r="G395" s="86">
        <f t="shared" si="32"/>
        <v>16183</v>
      </c>
      <c r="H395" s="86">
        <f t="shared" si="33"/>
        <v>67023</v>
      </c>
      <c r="I395" s="87"/>
    </row>
    <row r="396" spans="1:9" ht="15" customHeight="1" x14ac:dyDescent="0.25">
      <c r="A396" s="81">
        <f t="shared" si="34"/>
        <v>40937</v>
      </c>
      <c r="B396" s="82">
        <f t="shared" si="30"/>
        <v>29</v>
      </c>
      <c r="C396" s="83">
        <f t="shared" si="31"/>
        <v>1</v>
      </c>
      <c r="D396" s="91">
        <v>47761</v>
      </c>
      <c r="E396" s="31">
        <v>11023</v>
      </c>
      <c r="F396" s="91">
        <v>5116</v>
      </c>
      <c r="G396" s="86">
        <f t="shared" si="32"/>
        <v>16139</v>
      </c>
      <c r="H396" s="86">
        <f t="shared" si="33"/>
        <v>63900</v>
      </c>
      <c r="I396" s="87"/>
    </row>
    <row r="397" spans="1:9" ht="15" customHeight="1" x14ac:dyDescent="0.25">
      <c r="A397" s="81">
        <f t="shared" si="34"/>
        <v>40938</v>
      </c>
      <c r="B397" s="82">
        <f t="shared" si="30"/>
        <v>30</v>
      </c>
      <c r="C397" s="83">
        <f t="shared" si="31"/>
        <v>2</v>
      </c>
      <c r="D397" s="91">
        <v>44505</v>
      </c>
      <c r="E397" s="31">
        <v>10095</v>
      </c>
      <c r="F397" s="91">
        <v>4682</v>
      </c>
      <c r="G397" s="86">
        <f t="shared" si="32"/>
        <v>14777</v>
      </c>
      <c r="H397" s="86">
        <f t="shared" si="33"/>
        <v>59282</v>
      </c>
      <c r="I397" s="87"/>
    </row>
    <row r="398" spans="1:9" ht="15" customHeight="1" x14ac:dyDescent="0.25">
      <c r="A398" s="81">
        <f t="shared" si="34"/>
        <v>40939</v>
      </c>
      <c r="B398" s="82">
        <f t="shared" si="30"/>
        <v>31</v>
      </c>
      <c r="C398" s="83">
        <f t="shared" si="31"/>
        <v>3</v>
      </c>
      <c r="D398" s="91">
        <v>40791</v>
      </c>
      <c r="E398" s="31">
        <v>8486</v>
      </c>
      <c r="F398" s="91">
        <v>3912</v>
      </c>
      <c r="G398" s="86">
        <f t="shared" si="32"/>
        <v>12398</v>
      </c>
      <c r="H398" s="86">
        <f t="shared" si="33"/>
        <v>53189</v>
      </c>
      <c r="I398" s="87"/>
    </row>
    <row r="399" spans="1:9" ht="15" customHeight="1" x14ac:dyDescent="0.25">
      <c r="A399" s="81">
        <f t="shared" si="34"/>
        <v>40940</v>
      </c>
      <c r="B399" s="82">
        <f t="shared" si="30"/>
        <v>1</v>
      </c>
      <c r="C399" s="83">
        <f t="shared" si="31"/>
        <v>4</v>
      </c>
      <c r="D399" s="91">
        <v>41541</v>
      </c>
      <c r="E399" s="31">
        <v>10285</v>
      </c>
      <c r="F399" s="91">
        <v>4761</v>
      </c>
      <c r="G399" s="86">
        <f t="shared" si="32"/>
        <v>15046</v>
      </c>
      <c r="H399" s="86">
        <f t="shared" si="33"/>
        <v>56587</v>
      </c>
      <c r="I399" s="87"/>
    </row>
    <row r="400" spans="1:9" ht="15" customHeight="1" x14ac:dyDescent="0.25">
      <c r="A400" s="81">
        <f t="shared" si="34"/>
        <v>40941</v>
      </c>
      <c r="B400" s="82">
        <f t="shared" si="30"/>
        <v>2</v>
      </c>
      <c r="C400" s="83">
        <f t="shared" si="31"/>
        <v>5</v>
      </c>
      <c r="D400" s="91">
        <v>42620</v>
      </c>
      <c r="E400" s="31">
        <v>10282</v>
      </c>
      <c r="F400" s="91">
        <v>4758</v>
      </c>
      <c r="G400" s="86">
        <f t="shared" si="32"/>
        <v>15040</v>
      </c>
      <c r="H400" s="86">
        <f t="shared" si="33"/>
        <v>57660</v>
      </c>
      <c r="I400" s="87"/>
    </row>
    <row r="401" spans="1:9" ht="15" customHeight="1" x14ac:dyDescent="0.25">
      <c r="A401" s="81">
        <f t="shared" si="34"/>
        <v>40942</v>
      </c>
      <c r="B401" s="82">
        <f t="shared" si="30"/>
        <v>3</v>
      </c>
      <c r="C401" s="83">
        <f t="shared" si="31"/>
        <v>6</v>
      </c>
      <c r="D401" s="91">
        <v>42647</v>
      </c>
      <c r="E401" s="31">
        <v>8641</v>
      </c>
      <c r="F401" s="91">
        <v>3999</v>
      </c>
      <c r="G401" s="86">
        <f t="shared" si="32"/>
        <v>12640</v>
      </c>
      <c r="H401" s="86">
        <f t="shared" si="33"/>
        <v>55287</v>
      </c>
      <c r="I401" s="87"/>
    </row>
    <row r="402" spans="1:9" ht="15" customHeight="1" x14ac:dyDescent="0.25">
      <c r="A402" s="81">
        <f t="shared" si="34"/>
        <v>40943</v>
      </c>
      <c r="B402" s="82">
        <f t="shared" si="30"/>
        <v>4</v>
      </c>
      <c r="C402" s="83">
        <f t="shared" si="31"/>
        <v>7</v>
      </c>
      <c r="D402" s="91">
        <v>54052</v>
      </c>
      <c r="E402" s="31">
        <v>13421</v>
      </c>
      <c r="F402" s="91">
        <v>6217</v>
      </c>
      <c r="G402" s="86">
        <f t="shared" si="32"/>
        <v>19638</v>
      </c>
      <c r="H402" s="86">
        <f t="shared" si="33"/>
        <v>73690</v>
      </c>
      <c r="I402" s="87"/>
    </row>
    <row r="403" spans="1:9" ht="15" customHeight="1" x14ac:dyDescent="0.25">
      <c r="A403" s="81">
        <f t="shared" si="34"/>
        <v>40944</v>
      </c>
      <c r="B403" s="82">
        <f t="shared" si="30"/>
        <v>5</v>
      </c>
      <c r="C403" s="83">
        <f t="shared" si="31"/>
        <v>1</v>
      </c>
      <c r="D403" s="91">
        <v>49504</v>
      </c>
      <c r="E403" s="31">
        <v>10833</v>
      </c>
      <c r="F403" s="91">
        <v>5030</v>
      </c>
      <c r="G403" s="86">
        <f t="shared" si="32"/>
        <v>15863</v>
      </c>
      <c r="H403" s="86">
        <f t="shared" si="33"/>
        <v>65367</v>
      </c>
      <c r="I403" s="87"/>
    </row>
    <row r="404" spans="1:9" ht="15" customHeight="1" x14ac:dyDescent="0.25">
      <c r="A404" s="81">
        <f t="shared" si="34"/>
        <v>40945</v>
      </c>
      <c r="B404" s="82">
        <f t="shared" si="30"/>
        <v>6</v>
      </c>
      <c r="C404" s="83">
        <f t="shared" si="31"/>
        <v>2</v>
      </c>
      <c r="D404" s="91">
        <v>45483</v>
      </c>
      <c r="E404" s="31">
        <v>10476</v>
      </c>
      <c r="F404" s="91">
        <v>4848</v>
      </c>
      <c r="G404" s="86">
        <f t="shared" si="32"/>
        <v>15324</v>
      </c>
      <c r="H404" s="86">
        <f t="shared" si="33"/>
        <v>60807</v>
      </c>
      <c r="I404" s="87"/>
    </row>
    <row r="405" spans="1:9" ht="15" customHeight="1" x14ac:dyDescent="0.25">
      <c r="A405" s="81">
        <f t="shared" si="34"/>
        <v>40946</v>
      </c>
      <c r="B405" s="82">
        <f t="shared" si="30"/>
        <v>7</v>
      </c>
      <c r="C405" s="83">
        <f t="shared" si="31"/>
        <v>3</v>
      </c>
      <c r="D405" s="91">
        <v>42120</v>
      </c>
      <c r="E405" s="31">
        <v>10249</v>
      </c>
      <c r="F405" s="91">
        <v>4735</v>
      </c>
      <c r="G405" s="86">
        <f t="shared" si="32"/>
        <v>14984</v>
      </c>
      <c r="H405" s="86">
        <f t="shared" si="33"/>
        <v>57104</v>
      </c>
      <c r="I405" s="87"/>
    </row>
    <row r="406" spans="1:9" ht="15" customHeight="1" x14ac:dyDescent="0.25">
      <c r="A406" s="81">
        <f t="shared" si="34"/>
        <v>40947</v>
      </c>
      <c r="B406" s="82">
        <f t="shared" si="30"/>
        <v>8</v>
      </c>
      <c r="C406" s="83">
        <f t="shared" si="31"/>
        <v>4</v>
      </c>
      <c r="D406" s="91">
        <v>42522</v>
      </c>
      <c r="E406" s="31">
        <v>9873</v>
      </c>
      <c r="F406" s="91">
        <v>4579</v>
      </c>
      <c r="G406" s="86">
        <f t="shared" si="32"/>
        <v>14452</v>
      </c>
      <c r="H406" s="86">
        <f t="shared" si="33"/>
        <v>56974</v>
      </c>
      <c r="I406" s="87"/>
    </row>
    <row r="407" spans="1:9" ht="15" customHeight="1" x14ac:dyDescent="0.25">
      <c r="A407" s="81">
        <f t="shared" si="34"/>
        <v>40948</v>
      </c>
      <c r="B407" s="82">
        <f t="shared" si="30"/>
        <v>9</v>
      </c>
      <c r="C407" s="83">
        <f t="shared" si="31"/>
        <v>5</v>
      </c>
      <c r="D407" s="91">
        <v>43262</v>
      </c>
      <c r="E407" s="31">
        <v>9873</v>
      </c>
      <c r="F407" s="91">
        <v>4579</v>
      </c>
      <c r="G407" s="86">
        <f t="shared" si="32"/>
        <v>14452</v>
      </c>
      <c r="H407" s="86">
        <f t="shared" si="33"/>
        <v>57714</v>
      </c>
      <c r="I407" s="87"/>
    </row>
    <row r="408" spans="1:9" ht="15" customHeight="1" x14ac:dyDescent="0.25">
      <c r="A408" s="81">
        <f t="shared" si="34"/>
        <v>40949</v>
      </c>
      <c r="B408" s="82">
        <f t="shared" si="30"/>
        <v>10</v>
      </c>
      <c r="C408" s="83">
        <f t="shared" si="31"/>
        <v>6</v>
      </c>
      <c r="D408" s="91">
        <v>43932</v>
      </c>
      <c r="E408" s="31">
        <v>10121</v>
      </c>
      <c r="F408" s="91">
        <v>4676</v>
      </c>
      <c r="G408" s="86">
        <f t="shared" si="32"/>
        <v>14797</v>
      </c>
      <c r="H408" s="86">
        <f t="shared" si="33"/>
        <v>58729</v>
      </c>
      <c r="I408" s="87"/>
    </row>
    <row r="409" spans="1:9" ht="15" customHeight="1" x14ac:dyDescent="0.25">
      <c r="A409" s="81">
        <f t="shared" si="34"/>
        <v>40950</v>
      </c>
      <c r="B409" s="82">
        <f t="shared" si="30"/>
        <v>11</v>
      </c>
      <c r="C409" s="83">
        <f t="shared" si="31"/>
        <v>7</v>
      </c>
      <c r="D409" s="91">
        <v>51566</v>
      </c>
      <c r="E409" s="31">
        <v>10465</v>
      </c>
      <c r="F409" s="91">
        <v>4858</v>
      </c>
      <c r="G409" s="86">
        <f t="shared" si="32"/>
        <v>15323</v>
      </c>
      <c r="H409" s="86">
        <f t="shared" si="33"/>
        <v>66889</v>
      </c>
      <c r="I409" s="87"/>
    </row>
    <row r="410" spans="1:9" ht="15" customHeight="1" x14ac:dyDescent="0.25">
      <c r="A410" s="81">
        <f t="shared" si="34"/>
        <v>40951</v>
      </c>
      <c r="B410" s="82">
        <f t="shared" si="30"/>
        <v>12</v>
      </c>
      <c r="C410" s="83">
        <f t="shared" si="31"/>
        <v>1</v>
      </c>
      <c r="D410" s="91">
        <v>48737</v>
      </c>
      <c r="E410" s="31">
        <v>12076</v>
      </c>
      <c r="F410" s="91">
        <v>5593</v>
      </c>
      <c r="G410" s="86">
        <f t="shared" si="32"/>
        <v>17669</v>
      </c>
      <c r="H410" s="86">
        <f t="shared" si="33"/>
        <v>66406</v>
      </c>
      <c r="I410" s="87"/>
    </row>
    <row r="411" spans="1:9" ht="15" customHeight="1" x14ac:dyDescent="0.25">
      <c r="A411" s="81">
        <f t="shared" si="34"/>
        <v>40952</v>
      </c>
      <c r="B411" s="82">
        <f t="shared" si="30"/>
        <v>13</v>
      </c>
      <c r="C411" s="83">
        <f t="shared" si="31"/>
        <v>2</v>
      </c>
      <c r="D411" s="91">
        <v>40173</v>
      </c>
      <c r="E411" s="31">
        <v>8527</v>
      </c>
      <c r="F411" s="91">
        <v>3955</v>
      </c>
      <c r="G411" s="86">
        <f t="shared" si="32"/>
        <v>12482</v>
      </c>
      <c r="H411" s="86">
        <f t="shared" si="33"/>
        <v>52655</v>
      </c>
      <c r="I411" s="87"/>
    </row>
    <row r="412" spans="1:9" ht="15" customHeight="1" x14ac:dyDescent="0.25">
      <c r="A412" s="81">
        <f t="shared" si="34"/>
        <v>40953</v>
      </c>
      <c r="B412" s="82">
        <f t="shared" si="30"/>
        <v>14</v>
      </c>
      <c r="C412" s="83">
        <f t="shared" si="31"/>
        <v>3</v>
      </c>
      <c r="D412" s="91">
        <v>40343</v>
      </c>
      <c r="E412" s="31">
        <v>10120</v>
      </c>
      <c r="F412" s="91">
        <v>4682</v>
      </c>
      <c r="G412" s="86">
        <f t="shared" si="32"/>
        <v>14802</v>
      </c>
      <c r="H412" s="86">
        <f t="shared" si="33"/>
        <v>55145</v>
      </c>
      <c r="I412" s="87"/>
    </row>
    <row r="413" spans="1:9" ht="15" customHeight="1" x14ac:dyDescent="0.25">
      <c r="A413" s="81">
        <f t="shared" si="34"/>
        <v>40954</v>
      </c>
      <c r="B413" s="82">
        <f t="shared" si="30"/>
        <v>15</v>
      </c>
      <c r="C413" s="83">
        <f t="shared" si="31"/>
        <v>4</v>
      </c>
      <c r="D413" s="91">
        <v>44745</v>
      </c>
      <c r="E413" s="31">
        <v>10021</v>
      </c>
      <c r="F413" s="91">
        <v>4633</v>
      </c>
      <c r="G413" s="86">
        <f t="shared" si="32"/>
        <v>14654</v>
      </c>
      <c r="H413" s="86">
        <f t="shared" si="33"/>
        <v>59399</v>
      </c>
      <c r="I413" s="87"/>
    </row>
    <row r="414" spans="1:9" ht="15" customHeight="1" x14ac:dyDescent="0.25">
      <c r="A414" s="81">
        <f t="shared" si="34"/>
        <v>40955</v>
      </c>
      <c r="B414" s="82">
        <f t="shared" si="30"/>
        <v>16</v>
      </c>
      <c r="C414" s="83">
        <f t="shared" si="31"/>
        <v>5</v>
      </c>
      <c r="D414" s="91">
        <v>38480</v>
      </c>
      <c r="E414" s="31">
        <v>8473</v>
      </c>
      <c r="F414" s="91">
        <v>3929</v>
      </c>
      <c r="G414" s="86">
        <f t="shared" si="32"/>
        <v>12402</v>
      </c>
      <c r="H414" s="86">
        <f t="shared" si="33"/>
        <v>50882</v>
      </c>
      <c r="I414" s="87"/>
    </row>
    <row r="415" spans="1:9" ht="15" customHeight="1" x14ac:dyDescent="0.25">
      <c r="A415" s="81">
        <f t="shared" si="34"/>
        <v>40956</v>
      </c>
      <c r="B415" s="82">
        <f t="shared" si="30"/>
        <v>17</v>
      </c>
      <c r="C415" s="83">
        <f t="shared" si="31"/>
        <v>6</v>
      </c>
      <c r="D415" s="91">
        <v>43143</v>
      </c>
      <c r="E415" s="31">
        <v>10435</v>
      </c>
      <c r="F415" s="91">
        <v>4799</v>
      </c>
      <c r="G415" s="86">
        <f t="shared" si="32"/>
        <v>15234</v>
      </c>
      <c r="H415" s="86">
        <f t="shared" si="33"/>
        <v>58377</v>
      </c>
      <c r="I415" s="87"/>
    </row>
    <row r="416" spans="1:9" ht="15" customHeight="1" x14ac:dyDescent="0.25">
      <c r="A416" s="81">
        <f t="shared" si="34"/>
        <v>40957</v>
      </c>
      <c r="B416" s="82">
        <f t="shared" si="30"/>
        <v>18</v>
      </c>
      <c r="C416" s="83">
        <f t="shared" si="31"/>
        <v>7</v>
      </c>
      <c r="D416" s="91">
        <v>57821</v>
      </c>
      <c r="E416" s="31">
        <v>13705</v>
      </c>
      <c r="F416" s="91">
        <v>6338</v>
      </c>
      <c r="G416" s="86">
        <f t="shared" si="32"/>
        <v>20043</v>
      </c>
      <c r="H416" s="86">
        <f t="shared" si="33"/>
        <v>77864</v>
      </c>
      <c r="I416" s="87"/>
    </row>
    <row r="417" spans="1:9" ht="15" customHeight="1" x14ac:dyDescent="0.25">
      <c r="A417" s="81">
        <f t="shared" si="34"/>
        <v>40958</v>
      </c>
      <c r="B417" s="82">
        <f t="shared" si="30"/>
        <v>19</v>
      </c>
      <c r="C417" s="83">
        <f t="shared" si="31"/>
        <v>1</v>
      </c>
      <c r="D417" s="91">
        <v>62172</v>
      </c>
      <c r="E417" s="31">
        <v>13501</v>
      </c>
      <c r="F417" s="91">
        <v>6287</v>
      </c>
      <c r="G417" s="86">
        <f t="shared" si="32"/>
        <v>19788</v>
      </c>
      <c r="H417" s="86">
        <f t="shared" si="33"/>
        <v>81960</v>
      </c>
      <c r="I417" s="87"/>
    </row>
    <row r="418" spans="1:9" ht="15" customHeight="1" x14ac:dyDescent="0.25">
      <c r="A418" s="81">
        <f t="shared" si="34"/>
        <v>40959</v>
      </c>
      <c r="B418" s="82">
        <f t="shared" si="30"/>
        <v>20</v>
      </c>
      <c r="C418" s="83">
        <f t="shared" si="31"/>
        <v>2</v>
      </c>
      <c r="D418" s="91">
        <v>59138</v>
      </c>
      <c r="E418" s="31">
        <v>14762</v>
      </c>
      <c r="F418" s="91">
        <v>6866</v>
      </c>
      <c r="G418" s="86">
        <f t="shared" si="32"/>
        <v>21628</v>
      </c>
      <c r="H418" s="86">
        <f t="shared" si="33"/>
        <v>80766</v>
      </c>
      <c r="I418" s="87"/>
    </row>
    <row r="419" spans="1:9" ht="15" customHeight="1" x14ac:dyDescent="0.25">
      <c r="A419" s="81">
        <f t="shared" si="34"/>
        <v>40960</v>
      </c>
      <c r="B419" s="82">
        <f t="shared" si="30"/>
        <v>21</v>
      </c>
      <c r="C419" s="83">
        <f t="shared" si="31"/>
        <v>3</v>
      </c>
      <c r="D419" s="91">
        <v>50264</v>
      </c>
      <c r="E419" s="31">
        <v>11757</v>
      </c>
      <c r="F419" s="91">
        <v>5461</v>
      </c>
      <c r="G419" s="86">
        <f t="shared" si="32"/>
        <v>17218</v>
      </c>
      <c r="H419" s="86">
        <f t="shared" si="33"/>
        <v>67482</v>
      </c>
      <c r="I419" s="87"/>
    </row>
    <row r="420" spans="1:9" ht="15" customHeight="1" x14ac:dyDescent="0.25">
      <c r="A420" s="81">
        <f t="shared" si="34"/>
        <v>40961</v>
      </c>
      <c r="B420" s="82">
        <f t="shared" si="30"/>
        <v>22</v>
      </c>
      <c r="C420" s="83">
        <f t="shared" si="31"/>
        <v>4</v>
      </c>
      <c r="D420" s="91">
        <v>39757</v>
      </c>
      <c r="E420" s="31">
        <v>19733</v>
      </c>
      <c r="F420" s="91">
        <v>9254</v>
      </c>
      <c r="G420" s="86">
        <f t="shared" si="32"/>
        <v>28987</v>
      </c>
      <c r="H420" s="86">
        <f t="shared" si="33"/>
        <v>68744</v>
      </c>
      <c r="I420" s="87"/>
    </row>
    <row r="421" spans="1:9" ht="15" customHeight="1" x14ac:dyDescent="0.25">
      <c r="A421" s="81">
        <f t="shared" si="34"/>
        <v>40962</v>
      </c>
      <c r="B421" s="82">
        <f t="shared" si="30"/>
        <v>23</v>
      </c>
      <c r="C421" s="83">
        <f t="shared" si="31"/>
        <v>5</v>
      </c>
      <c r="D421" s="91">
        <v>50265</v>
      </c>
      <c r="E421" s="31">
        <v>11820</v>
      </c>
      <c r="F421" s="91">
        <v>5508</v>
      </c>
      <c r="G421" s="86">
        <f t="shared" si="32"/>
        <v>17328</v>
      </c>
      <c r="H421" s="86">
        <f t="shared" si="33"/>
        <v>67593</v>
      </c>
      <c r="I421" s="87"/>
    </row>
    <row r="422" spans="1:9" ht="15" customHeight="1" x14ac:dyDescent="0.25">
      <c r="A422" s="81">
        <f t="shared" si="34"/>
        <v>40963</v>
      </c>
      <c r="B422" s="82">
        <f t="shared" si="30"/>
        <v>24</v>
      </c>
      <c r="C422" s="83">
        <f t="shared" si="31"/>
        <v>6</v>
      </c>
      <c r="D422" s="91">
        <v>58189</v>
      </c>
      <c r="E422" s="31">
        <v>14353</v>
      </c>
      <c r="F422" s="91">
        <v>6665</v>
      </c>
      <c r="G422" s="86">
        <f t="shared" si="32"/>
        <v>21018</v>
      </c>
      <c r="H422" s="86">
        <f t="shared" si="33"/>
        <v>79207</v>
      </c>
      <c r="I422" s="87"/>
    </row>
    <row r="423" spans="1:9" ht="15" customHeight="1" x14ac:dyDescent="0.25">
      <c r="A423" s="81">
        <f t="shared" si="34"/>
        <v>40964</v>
      </c>
      <c r="B423" s="82">
        <f t="shared" si="30"/>
        <v>25</v>
      </c>
      <c r="C423" s="83">
        <f t="shared" si="31"/>
        <v>7</v>
      </c>
      <c r="D423" s="91">
        <v>59051</v>
      </c>
      <c r="E423" s="31">
        <v>13121</v>
      </c>
      <c r="F423" s="91">
        <v>6101</v>
      </c>
      <c r="G423" s="86">
        <f t="shared" si="32"/>
        <v>19222</v>
      </c>
      <c r="H423" s="86">
        <f t="shared" si="33"/>
        <v>78273</v>
      </c>
      <c r="I423" s="87"/>
    </row>
    <row r="424" spans="1:9" ht="15" customHeight="1" x14ac:dyDescent="0.25">
      <c r="A424" s="81">
        <f t="shared" si="34"/>
        <v>40965</v>
      </c>
      <c r="B424" s="82">
        <f t="shared" si="30"/>
        <v>26</v>
      </c>
      <c r="C424" s="83">
        <f t="shared" si="31"/>
        <v>1</v>
      </c>
      <c r="D424" s="91">
        <v>59657</v>
      </c>
      <c r="E424" s="31">
        <v>13806</v>
      </c>
      <c r="F424" s="91">
        <v>6445</v>
      </c>
      <c r="G424" s="86">
        <f t="shared" si="32"/>
        <v>20251</v>
      </c>
      <c r="H424" s="86">
        <f t="shared" si="33"/>
        <v>79908</v>
      </c>
      <c r="I424" s="87"/>
    </row>
    <row r="425" spans="1:9" ht="15" customHeight="1" x14ac:dyDescent="0.25">
      <c r="A425" s="81">
        <f t="shared" si="34"/>
        <v>40966</v>
      </c>
      <c r="B425" s="82">
        <f t="shared" si="30"/>
        <v>27</v>
      </c>
      <c r="C425" s="83">
        <f t="shared" si="31"/>
        <v>2</v>
      </c>
      <c r="D425" s="91">
        <v>44463</v>
      </c>
      <c r="E425" s="31">
        <v>11253</v>
      </c>
      <c r="F425" s="91">
        <v>5240</v>
      </c>
      <c r="G425" s="86">
        <f t="shared" si="32"/>
        <v>16493</v>
      </c>
      <c r="H425" s="86">
        <f t="shared" si="33"/>
        <v>60956</v>
      </c>
      <c r="I425" s="87"/>
    </row>
    <row r="426" spans="1:9" ht="15" customHeight="1" x14ac:dyDescent="0.25">
      <c r="A426" s="81">
        <f t="shared" si="34"/>
        <v>40967</v>
      </c>
      <c r="B426" s="82">
        <f t="shared" si="30"/>
        <v>28</v>
      </c>
      <c r="C426" s="83">
        <f t="shared" si="31"/>
        <v>3</v>
      </c>
      <c r="D426" s="91">
        <v>45675</v>
      </c>
      <c r="E426" s="31">
        <v>9837</v>
      </c>
      <c r="F426" s="91">
        <v>4572</v>
      </c>
      <c r="G426" s="86">
        <f t="shared" si="32"/>
        <v>14409</v>
      </c>
      <c r="H426" s="86">
        <f t="shared" si="33"/>
        <v>60084</v>
      </c>
      <c r="I426" s="87"/>
    </row>
    <row r="427" spans="1:9" ht="15" customHeight="1" x14ac:dyDescent="0.25">
      <c r="A427" s="81">
        <f t="shared" si="34"/>
        <v>40968</v>
      </c>
      <c r="B427" s="82">
        <f t="shared" si="30"/>
        <v>29</v>
      </c>
      <c r="C427" s="83">
        <f t="shared" si="31"/>
        <v>4</v>
      </c>
      <c r="D427" s="91">
        <v>50348</v>
      </c>
      <c r="E427" s="31">
        <v>11538</v>
      </c>
      <c r="F427" s="91">
        <v>5371</v>
      </c>
      <c r="G427" s="86">
        <f t="shared" si="32"/>
        <v>16909</v>
      </c>
      <c r="H427" s="86">
        <f t="shared" si="33"/>
        <v>67257</v>
      </c>
      <c r="I427" s="87"/>
    </row>
    <row r="428" spans="1:9" ht="15" customHeight="1" x14ac:dyDescent="0.25">
      <c r="A428" s="81">
        <f t="shared" si="34"/>
        <v>40969</v>
      </c>
      <c r="B428" s="82">
        <f t="shared" si="30"/>
        <v>1</v>
      </c>
      <c r="C428" s="83">
        <f t="shared" si="31"/>
        <v>5</v>
      </c>
      <c r="D428" s="91">
        <v>45514</v>
      </c>
      <c r="E428" s="31">
        <v>11493</v>
      </c>
      <c r="F428" s="91">
        <v>5352</v>
      </c>
      <c r="G428" s="86">
        <f t="shared" si="32"/>
        <v>16845</v>
      </c>
      <c r="H428" s="86">
        <f t="shared" si="33"/>
        <v>62359</v>
      </c>
      <c r="I428" s="87"/>
    </row>
    <row r="429" spans="1:9" ht="15" customHeight="1" x14ac:dyDescent="0.25">
      <c r="A429" s="81">
        <f t="shared" si="34"/>
        <v>40970</v>
      </c>
      <c r="B429" s="82">
        <f t="shared" si="30"/>
        <v>2</v>
      </c>
      <c r="C429" s="83">
        <f t="shared" si="31"/>
        <v>6</v>
      </c>
      <c r="D429" s="91">
        <v>47799</v>
      </c>
      <c r="E429" s="31">
        <v>10684</v>
      </c>
      <c r="F429" s="91">
        <v>4969</v>
      </c>
      <c r="G429" s="86">
        <f t="shared" si="32"/>
        <v>15653</v>
      </c>
      <c r="H429" s="86">
        <f t="shared" si="33"/>
        <v>63452</v>
      </c>
      <c r="I429" s="87"/>
    </row>
    <row r="430" spans="1:9" ht="15" customHeight="1" x14ac:dyDescent="0.25">
      <c r="A430" s="81">
        <f t="shared" si="34"/>
        <v>40971</v>
      </c>
      <c r="B430" s="82">
        <f t="shared" si="30"/>
        <v>3</v>
      </c>
      <c r="C430" s="83">
        <f t="shared" si="31"/>
        <v>7</v>
      </c>
      <c r="D430" s="91">
        <v>59476</v>
      </c>
      <c r="E430" s="31">
        <v>13611</v>
      </c>
      <c r="F430" s="91">
        <v>6333</v>
      </c>
      <c r="G430" s="86">
        <f t="shared" si="32"/>
        <v>19944</v>
      </c>
      <c r="H430" s="86">
        <f t="shared" si="33"/>
        <v>79420</v>
      </c>
      <c r="I430" s="87"/>
    </row>
    <row r="431" spans="1:9" ht="15" customHeight="1" x14ac:dyDescent="0.25">
      <c r="A431" s="81">
        <f t="shared" si="34"/>
        <v>40972</v>
      </c>
      <c r="B431" s="82">
        <f t="shared" si="30"/>
        <v>4</v>
      </c>
      <c r="C431" s="83">
        <f t="shared" si="31"/>
        <v>1</v>
      </c>
      <c r="D431" s="91">
        <v>62299</v>
      </c>
      <c r="E431" s="31">
        <v>15604</v>
      </c>
      <c r="F431" s="91">
        <v>7253</v>
      </c>
      <c r="G431" s="86">
        <f t="shared" si="32"/>
        <v>22857</v>
      </c>
      <c r="H431" s="86">
        <f t="shared" si="33"/>
        <v>85156</v>
      </c>
      <c r="I431" s="87"/>
    </row>
    <row r="432" spans="1:9" ht="15" customHeight="1" x14ac:dyDescent="0.25">
      <c r="A432" s="81">
        <f t="shared" si="34"/>
        <v>40973</v>
      </c>
      <c r="B432" s="82">
        <f t="shared" si="30"/>
        <v>5</v>
      </c>
      <c r="C432" s="83">
        <f t="shared" si="31"/>
        <v>2</v>
      </c>
      <c r="D432" s="91">
        <v>56144</v>
      </c>
      <c r="E432" s="31">
        <v>13216</v>
      </c>
      <c r="F432" s="91">
        <v>6153</v>
      </c>
      <c r="G432" s="86">
        <f t="shared" si="32"/>
        <v>19369</v>
      </c>
      <c r="H432" s="86">
        <f t="shared" si="33"/>
        <v>75513</v>
      </c>
      <c r="I432" s="87"/>
    </row>
    <row r="433" spans="1:9" ht="15" customHeight="1" x14ac:dyDescent="0.25">
      <c r="A433" s="81">
        <f t="shared" si="34"/>
        <v>40974</v>
      </c>
      <c r="B433" s="82">
        <f t="shared" ref="B433:B496" si="35">DAY(A433)</f>
        <v>6</v>
      </c>
      <c r="C433" s="83">
        <f t="shared" ref="C433:C496" si="36">WEEKDAY(A433)</f>
        <v>3</v>
      </c>
      <c r="D433" s="91">
        <v>57160</v>
      </c>
      <c r="E433" s="31">
        <v>13091</v>
      </c>
      <c r="F433" s="91">
        <v>6097</v>
      </c>
      <c r="G433" s="86">
        <f t="shared" ref="G433:G496" si="37">SUM(E433+F433)</f>
        <v>19188</v>
      </c>
      <c r="H433" s="86">
        <f t="shared" ref="H433:H496" si="38">G433+D433</f>
        <v>76348</v>
      </c>
      <c r="I433" s="87"/>
    </row>
    <row r="434" spans="1:9" ht="15" customHeight="1" x14ac:dyDescent="0.25">
      <c r="A434" s="81">
        <f t="shared" ref="A434:A497" si="39">A433+1</f>
        <v>40975</v>
      </c>
      <c r="B434" s="82">
        <f t="shared" si="35"/>
        <v>7</v>
      </c>
      <c r="C434" s="83">
        <f t="shared" si="36"/>
        <v>4</v>
      </c>
      <c r="D434" s="91">
        <v>55889</v>
      </c>
      <c r="E434" s="31">
        <v>12790</v>
      </c>
      <c r="F434" s="91">
        <v>5939</v>
      </c>
      <c r="G434" s="86">
        <f t="shared" si="37"/>
        <v>18729</v>
      </c>
      <c r="H434" s="86">
        <f t="shared" si="38"/>
        <v>74618</v>
      </c>
      <c r="I434" s="87"/>
    </row>
    <row r="435" spans="1:9" ht="15" customHeight="1" x14ac:dyDescent="0.25">
      <c r="A435" s="81">
        <f t="shared" si="39"/>
        <v>40976</v>
      </c>
      <c r="B435" s="82">
        <f t="shared" si="35"/>
        <v>8</v>
      </c>
      <c r="C435" s="83">
        <f t="shared" si="36"/>
        <v>5</v>
      </c>
      <c r="D435" s="91">
        <v>55145</v>
      </c>
      <c r="E435" s="31">
        <v>13279</v>
      </c>
      <c r="F435" s="91">
        <v>6147</v>
      </c>
      <c r="G435" s="86">
        <f t="shared" si="37"/>
        <v>19426</v>
      </c>
      <c r="H435" s="86">
        <f t="shared" si="38"/>
        <v>74571</v>
      </c>
      <c r="I435" s="87"/>
    </row>
    <row r="436" spans="1:9" ht="15" customHeight="1" x14ac:dyDescent="0.25">
      <c r="A436" s="81">
        <f t="shared" si="39"/>
        <v>40977</v>
      </c>
      <c r="B436" s="82">
        <f t="shared" si="35"/>
        <v>9</v>
      </c>
      <c r="C436" s="83">
        <f t="shared" si="36"/>
        <v>6</v>
      </c>
      <c r="D436" s="91">
        <v>56264</v>
      </c>
      <c r="E436" s="31">
        <v>13265</v>
      </c>
      <c r="F436" s="91">
        <v>6157</v>
      </c>
      <c r="G436" s="86">
        <f t="shared" si="37"/>
        <v>19422</v>
      </c>
      <c r="H436" s="86">
        <f t="shared" si="38"/>
        <v>75686</v>
      </c>
      <c r="I436" s="87"/>
    </row>
    <row r="437" spans="1:9" ht="15" customHeight="1" x14ac:dyDescent="0.25">
      <c r="A437" s="81">
        <f t="shared" si="39"/>
        <v>40978</v>
      </c>
      <c r="B437" s="82">
        <f t="shared" si="35"/>
        <v>10</v>
      </c>
      <c r="C437" s="83">
        <f t="shared" si="36"/>
        <v>7</v>
      </c>
      <c r="D437" s="91">
        <v>61976</v>
      </c>
      <c r="E437" s="31">
        <v>15477</v>
      </c>
      <c r="F437" s="91">
        <v>7183</v>
      </c>
      <c r="G437" s="86">
        <f t="shared" si="37"/>
        <v>22660</v>
      </c>
      <c r="H437" s="86">
        <f t="shared" si="38"/>
        <v>84636</v>
      </c>
      <c r="I437" s="87"/>
    </row>
    <row r="438" spans="1:9" ht="15" customHeight="1" x14ac:dyDescent="0.25">
      <c r="A438" s="81">
        <f t="shared" si="39"/>
        <v>40979</v>
      </c>
      <c r="B438" s="82">
        <f t="shared" si="35"/>
        <v>11</v>
      </c>
      <c r="C438" s="83">
        <f t="shared" si="36"/>
        <v>1</v>
      </c>
      <c r="D438" s="91">
        <v>65775</v>
      </c>
      <c r="E438" s="31">
        <v>15793</v>
      </c>
      <c r="F438" s="91">
        <v>7348</v>
      </c>
      <c r="G438" s="86">
        <f t="shared" si="37"/>
        <v>23141</v>
      </c>
      <c r="H438" s="86">
        <f t="shared" si="38"/>
        <v>88916</v>
      </c>
      <c r="I438" s="87"/>
    </row>
    <row r="439" spans="1:9" ht="15" customHeight="1" x14ac:dyDescent="0.25">
      <c r="A439" s="81">
        <f t="shared" si="39"/>
        <v>40980</v>
      </c>
      <c r="B439" s="82">
        <f t="shared" si="35"/>
        <v>12</v>
      </c>
      <c r="C439" s="83">
        <f t="shared" si="36"/>
        <v>2</v>
      </c>
      <c r="D439" s="91">
        <v>54581</v>
      </c>
      <c r="E439" s="31">
        <v>12681</v>
      </c>
      <c r="F439" s="91">
        <v>5892</v>
      </c>
      <c r="G439" s="86">
        <f t="shared" si="37"/>
        <v>18573</v>
      </c>
      <c r="H439" s="86">
        <f t="shared" si="38"/>
        <v>73154</v>
      </c>
      <c r="I439" s="87"/>
    </row>
    <row r="440" spans="1:9" ht="15" customHeight="1" x14ac:dyDescent="0.25">
      <c r="A440" s="81">
        <f t="shared" si="39"/>
        <v>40981</v>
      </c>
      <c r="B440" s="82">
        <f t="shared" si="35"/>
        <v>13</v>
      </c>
      <c r="C440" s="83">
        <f t="shared" si="36"/>
        <v>3</v>
      </c>
      <c r="D440" s="91">
        <v>52788</v>
      </c>
      <c r="E440" s="31">
        <v>12378</v>
      </c>
      <c r="F440" s="91">
        <v>5748</v>
      </c>
      <c r="G440" s="86">
        <f t="shared" si="37"/>
        <v>18126</v>
      </c>
      <c r="H440" s="86">
        <f t="shared" si="38"/>
        <v>70914</v>
      </c>
      <c r="I440" s="87"/>
    </row>
    <row r="441" spans="1:9" ht="15" customHeight="1" x14ac:dyDescent="0.25">
      <c r="A441" s="81">
        <f t="shared" si="39"/>
        <v>40982</v>
      </c>
      <c r="B441" s="82">
        <f t="shared" si="35"/>
        <v>14</v>
      </c>
      <c r="C441" s="83">
        <f t="shared" si="36"/>
        <v>4</v>
      </c>
      <c r="D441" s="91">
        <v>52741</v>
      </c>
      <c r="E441" s="31">
        <v>12640</v>
      </c>
      <c r="F441" s="91">
        <v>5857</v>
      </c>
      <c r="G441" s="86">
        <f t="shared" si="37"/>
        <v>18497</v>
      </c>
      <c r="H441" s="86">
        <f t="shared" si="38"/>
        <v>71238</v>
      </c>
      <c r="I441" s="87"/>
    </row>
    <row r="442" spans="1:9" ht="15" customHeight="1" x14ac:dyDescent="0.25">
      <c r="A442" s="81">
        <f t="shared" si="39"/>
        <v>40983</v>
      </c>
      <c r="B442" s="82">
        <f t="shared" si="35"/>
        <v>15</v>
      </c>
      <c r="C442" s="83">
        <f t="shared" si="36"/>
        <v>5</v>
      </c>
      <c r="D442" s="91">
        <v>51236</v>
      </c>
      <c r="E442" s="31">
        <v>11333</v>
      </c>
      <c r="F442" s="91">
        <v>5249</v>
      </c>
      <c r="G442" s="86">
        <f t="shared" si="37"/>
        <v>16582</v>
      </c>
      <c r="H442" s="86">
        <f t="shared" si="38"/>
        <v>67818</v>
      </c>
      <c r="I442" s="87"/>
    </row>
    <row r="443" spans="1:9" ht="15" customHeight="1" x14ac:dyDescent="0.25">
      <c r="A443" s="81">
        <f t="shared" si="39"/>
        <v>40984</v>
      </c>
      <c r="B443" s="82">
        <f t="shared" si="35"/>
        <v>16</v>
      </c>
      <c r="C443" s="83">
        <f t="shared" si="36"/>
        <v>6</v>
      </c>
      <c r="D443" s="91">
        <v>49917</v>
      </c>
      <c r="E443" s="31">
        <v>11716</v>
      </c>
      <c r="F443" s="91">
        <v>5436</v>
      </c>
      <c r="G443" s="86">
        <f t="shared" si="37"/>
        <v>17152</v>
      </c>
      <c r="H443" s="86">
        <f t="shared" si="38"/>
        <v>67069</v>
      </c>
      <c r="I443" s="87"/>
    </row>
    <row r="444" spans="1:9" ht="15" customHeight="1" x14ac:dyDescent="0.25">
      <c r="A444" s="81">
        <f t="shared" si="39"/>
        <v>40985</v>
      </c>
      <c r="B444" s="82">
        <f t="shared" si="35"/>
        <v>17</v>
      </c>
      <c r="C444" s="83">
        <f t="shared" si="36"/>
        <v>7</v>
      </c>
      <c r="D444" s="91">
        <v>59007</v>
      </c>
      <c r="E444" s="31">
        <v>13957</v>
      </c>
      <c r="F444" s="91">
        <v>6481</v>
      </c>
      <c r="G444" s="86">
        <f t="shared" si="37"/>
        <v>20438</v>
      </c>
      <c r="H444" s="86">
        <f t="shared" si="38"/>
        <v>79445</v>
      </c>
      <c r="I444" s="87"/>
    </row>
    <row r="445" spans="1:9" ht="15" customHeight="1" x14ac:dyDescent="0.25">
      <c r="A445" s="81">
        <f t="shared" si="39"/>
        <v>40986</v>
      </c>
      <c r="B445" s="82">
        <f t="shared" si="35"/>
        <v>18</v>
      </c>
      <c r="C445" s="83">
        <f t="shared" si="36"/>
        <v>1</v>
      </c>
      <c r="D445" s="91">
        <v>55411</v>
      </c>
      <c r="E445" s="31">
        <v>13926</v>
      </c>
      <c r="F445" s="91">
        <v>6455</v>
      </c>
      <c r="G445" s="86">
        <f t="shared" si="37"/>
        <v>20381</v>
      </c>
      <c r="H445" s="86">
        <f t="shared" si="38"/>
        <v>75792</v>
      </c>
      <c r="I445" s="87"/>
    </row>
    <row r="446" spans="1:9" ht="15" customHeight="1" x14ac:dyDescent="0.25">
      <c r="A446" s="81">
        <f t="shared" si="39"/>
        <v>40987</v>
      </c>
      <c r="B446" s="82">
        <f t="shared" si="35"/>
        <v>19</v>
      </c>
      <c r="C446" s="83">
        <f t="shared" si="36"/>
        <v>2</v>
      </c>
      <c r="D446" s="91">
        <v>53078</v>
      </c>
      <c r="E446" s="31">
        <v>12667</v>
      </c>
      <c r="F446" s="91">
        <v>5863</v>
      </c>
      <c r="G446" s="86">
        <f t="shared" si="37"/>
        <v>18530</v>
      </c>
      <c r="H446" s="86">
        <f t="shared" si="38"/>
        <v>71608</v>
      </c>
      <c r="I446" s="87"/>
    </row>
    <row r="447" spans="1:9" ht="15" customHeight="1" x14ac:dyDescent="0.25">
      <c r="A447" s="81">
        <f t="shared" si="39"/>
        <v>40988</v>
      </c>
      <c r="B447" s="82">
        <f t="shared" si="35"/>
        <v>20</v>
      </c>
      <c r="C447" s="83">
        <f t="shared" si="36"/>
        <v>3</v>
      </c>
      <c r="D447" s="91">
        <v>50321</v>
      </c>
      <c r="E447" s="31">
        <v>10751</v>
      </c>
      <c r="F447" s="91">
        <v>4980</v>
      </c>
      <c r="G447" s="86">
        <f t="shared" si="37"/>
        <v>15731</v>
      </c>
      <c r="H447" s="86">
        <f t="shared" si="38"/>
        <v>66052</v>
      </c>
      <c r="I447" s="87"/>
    </row>
    <row r="448" spans="1:9" ht="15" customHeight="1" x14ac:dyDescent="0.25">
      <c r="A448" s="81">
        <f t="shared" si="39"/>
        <v>40989</v>
      </c>
      <c r="B448" s="82">
        <f t="shared" si="35"/>
        <v>21</v>
      </c>
      <c r="C448" s="83">
        <f t="shared" si="36"/>
        <v>4</v>
      </c>
      <c r="D448" s="91">
        <v>49232</v>
      </c>
      <c r="E448" s="31">
        <v>12173</v>
      </c>
      <c r="F448" s="91">
        <v>5621</v>
      </c>
      <c r="G448" s="86">
        <f t="shared" si="37"/>
        <v>17794</v>
      </c>
      <c r="H448" s="86">
        <f t="shared" si="38"/>
        <v>67026</v>
      </c>
      <c r="I448" s="87"/>
    </row>
    <row r="449" spans="1:9" ht="15" customHeight="1" x14ac:dyDescent="0.25">
      <c r="A449" s="81">
        <f t="shared" si="39"/>
        <v>40990</v>
      </c>
      <c r="B449" s="82">
        <f t="shared" si="35"/>
        <v>22</v>
      </c>
      <c r="C449" s="83">
        <f t="shared" si="36"/>
        <v>5</v>
      </c>
      <c r="D449" s="91">
        <v>48684</v>
      </c>
      <c r="E449" s="31">
        <v>12216</v>
      </c>
      <c r="F449" s="91">
        <v>5647</v>
      </c>
      <c r="G449" s="86">
        <f t="shared" si="37"/>
        <v>17863</v>
      </c>
      <c r="H449" s="86">
        <f t="shared" si="38"/>
        <v>66547</v>
      </c>
      <c r="I449" s="87"/>
    </row>
    <row r="450" spans="1:9" ht="15" customHeight="1" x14ac:dyDescent="0.25">
      <c r="A450" s="81">
        <f t="shared" si="39"/>
        <v>40991</v>
      </c>
      <c r="B450" s="82">
        <f t="shared" si="35"/>
        <v>23</v>
      </c>
      <c r="C450" s="83">
        <f t="shared" si="36"/>
        <v>6</v>
      </c>
      <c r="D450" s="91">
        <v>44290</v>
      </c>
      <c r="E450" s="31">
        <v>10591</v>
      </c>
      <c r="F450" s="91">
        <v>4899</v>
      </c>
      <c r="G450" s="86">
        <f t="shared" si="37"/>
        <v>15490</v>
      </c>
      <c r="H450" s="86">
        <f t="shared" si="38"/>
        <v>59780</v>
      </c>
      <c r="I450" s="87"/>
    </row>
    <row r="451" spans="1:9" ht="15" customHeight="1" x14ac:dyDescent="0.25">
      <c r="A451" s="81">
        <f t="shared" si="39"/>
        <v>40992</v>
      </c>
      <c r="B451" s="82">
        <f t="shared" si="35"/>
        <v>24</v>
      </c>
      <c r="C451" s="83">
        <f t="shared" si="36"/>
        <v>7</v>
      </c>
      <c r="D451" s="91">
        <v>48895</v>
      </c>
      <c r="E451" s="31">
        <v>11696</v>
      </c>
      <c r="F451" s="91">
        <v>5410</v>
      </c>
      <c r="G451" s="86">
        <f t="shared" si="37"/>
        <v>17106</v>
      </c>
      <c r="H451" s="86">
        <f t="shared" si="38"/>
        <v>66001</v>
      </c>
      <c r="I451" s="87"/>
    </row>
    <row r="452" spans="1:9" ht="15" customHeight="1" x14ac:dyDescent="0.25">
      <c r="A452" s="81">
        <f t="shared" si="39"/>
        <v>40993</v>
      </c>
      <c r="B452" s="82">
        <f t="shared" si="35"/>
        <v>25</v>
      </c>
      <c r="C452" s="83">
        <f t="shared" si="36"/>
        <v>1</v>
      </c>
      <c r="D452" s="91">
        <v>48107</v>
      </c>
      <c r="E452" s="31">
        <v>10721</v>
      </c>
      <c r="F452" s="91">
        <v>4963</v>
      </c>
      <c r="G452" s="86">
        <f t="shared" si="37"/>
        <v>15684</v>
      </c>
      <c r="H452" s="86">
        <f t="shared" si="38"/>
        <v>63791</v>
      </c>
      <c r="I452" s="87"/>
    </row>
    <row r="453" spans="1:9" ht="15" customHeight="1" x14ac:dyDescent="0.25">
      <c r="A453" s="81">
        <f t="shared" si="39"/>
        <v>40994</v>
      </c>
      <c r="B453" s="82">
        <f t="shared" si="35"/>
        <v>26</v>
      </c>
      <c r="C453" s="83">
        <f t="shared" si="36"/>
        <v>2</v>
      </c>
      <c r="D453" s="91">
        <v>48601</v>
      </c>
      <c r="E453" s="31">
        <v>11755</v>
      </c>
      <c r="F453" s="91">
        <v>5473</v>
      </c>
      <c r="G453" s="86">
        <f t="shared" si="37"/>
        <v>17228</v>
      </c>
      <c r="H453" s="86">
        <f t="shared" si="38"/>
        <v>65829</v>
      </c>
      <c r="I453" s="87"/>
    </row>
    <row r="454" spans="1:9" ht="15" customHeight="1" x14ac:dyDescent="0.25">
      <c r="A454" s="81">
        <f t="shared" si="39"/>
        <v>40995</v>
      </c>
      <c r="B454" s="82">
        <f t="shared" si="35"/>
        <v>27</v>
      </c>
      <c r="C454" s="83">
        <f t="shared" si="36"/>
        <v>3</v>
      </c>
      <c r="D454" s="91">
        <v>46719</v>
      </c>
      <c r="E454" s="31">
        <v>10417</v>
      </c>
      <c r="F454" s="91">
        <v>4827</v>
      </c>
      <c r="G454" s="86">
        <f t="shared" si="37"/>
        <v>15244</v>
      </c>
      <c r="H454" s="86">
        <f t="shared" si="38"/>
        <v>61963</v>
      </c>
      <c r="I454" s="87"/>
    </row>
    <row r="455" spans="1:9" ht="15" customHeight="1" x14ac:dyDescent="0.25">
      <c r="A455" s="81">
        <f t="shared" si="39"/>
        <v>40996</v>
      </c>
      <c r="B455" s="82">
        <f t="shared" si="35"/>
        <v>28</v>
      </c>
      <c r="C455" s="83">
        <f t="shared" si="36"/>
        <v>4</v>
      </c>
      <c r="D455" s="91">
        <v>45198</v>
      </c>
      <c r="E455" s="31">
        <v>10726</v>
      </c>
      <c r="F455" s="91">
        <v>4973</v>
      </c>
      <c r="G455" s="86">
        <f t="shared" si="37"/>
        <v>15699</v>
      </c>
      <c r="H455" s="86">
        <f t="shared" si="38"/>
        <v>60897</v>
      </c>
      <c r="I455" s="87"/>
    </row>
    <row r="456" spans="1:9" ht="15" customHeight="1" x14ac:dyDescent="0.25">
      <c r="A456" s="81">
        <f t="shared" si="39"/>
        <v>40997</v>
      </c>
      <c r="B456" s="82">
        <f t="shared" si="35"/>
        <v>29</v>
      </c>
      <c r="C456" s="83">
        <f t="shared" si="36"/>
        <v>5</v>
      </c>
      <c r="D456" s="91">
        <v>45810</v>
      </c>
      <c r="E456" s="31">
        <v>12038</v>
      </c>
      <c r="F456" s="91">
        <v>5583</v>
      </c>
      <c r="G456" s="86">
        <f t="shared" si="37"/>
        <v>17621</v>
      </c>
      <c r="H456" s="86">
        <f t="shared" si="38"/>
        <v>63431</v>
      </c>
      <c r="I456" s="87"/>
    </row>
    <row r="457" spans="1:9" ht="15" customHeight="1" x14ac:dyDescent="0.25">
      <c r="A457" s="81">
        <f t="shared" si="39"/>
        <v>40998</v>
      </c>
      <c r="B457" s="82">
        <f t="shared" si="35"/>
        <v>30</v>
      </c>
      <c r="C457" s="83">
        <f t="shared" si="36"/>
        <v>6</v>
      </c>
      <c r="D457" s="91">
        <v>52719</v>
      </c>
      <c r="E457" s="31">
        <v>3742</v>
      </c>
      <c r="F457" s="91">
        <v>1738</v>
      </c>
      <c r="G457" s="86">
        <f t="shared" si="37"/>
        <v>5480</v>
      </c>
      <c r="H457" s="86">
        <f t="shared" si="38"/>
        <v>58199</v>
      </c>
      <c r="I457" s="87"/>
    </row>
    <row r="458" spans="1:9" ht="15" customHeight="1" x14ac:dyDescent="0.25">
      <c r="A458" s="81">
        <f t="shared" si="39"/>
        <v>40999</v>
      </c>
      <c r="B458" s="82">
        <f t="shared" si="35"/>
        <v>31</v>
      </c>
      <c r="C458" s="83">
        <f t="shared" si="36"/>
        <v>7</v>
      </c>
      <c r="D458" s="91">
        <v>55432</v>
      </c>
      <c r="E458" s="31">
        <v>0</v>
      </c>
      <c r="F458" s="91">
        <v>0</v>
      </c>
      <c r="G458" s="86">
        <f t="shared" si="37"/>
        <v>0</v>
      </c>
      <c r="H458" s="86">
        <f t="shared" si="38"/>
        <v>55432</v>
      </c>
      <c r="I458" s="87"/>
    </row>
    <row r="459" spans="1:9" ht="15" customHeight="1" x14ac:dyDescent="0.25">
      <c r="A459" s="81">
        <f t="shared" si="39"/>
        <v>41000</v>
      </c>
      <c r="B459" s="82">
        <f t="shared" si="35"/>
        <v>1</v>
      </c>
      <c r="C459" s="83">
        <f t="shared" si="36"/>
        <v>1</v>
      </c>
      <c r="D459" s="91">
        <v>62045</v>
      </c>
      <c r="E459" s="31">
        <v>0</v>
      </c>
      <c r="F459" s="91">
        <v>0</v>
      </c>
      <c r="G459" s="86">
        <f t="shared" si="37"/>
        <v>0</v>
      </c>
      <c r="H459" s="86">
        <f t="shared" si="38"/>
        <v>62045</v>
      </c>
      <c r="I459" s="87"/>
    </row>
    <row r="460" spans="1:9" ht="15" customHeight="1" x14ac:dyDescent="0.25">
      <c r="A460" s="81">
        <f t="shared" si="39"/>
        <v>41001</v>
      </c>
      <c r="B460" s="82">
        <f t="shared" si="35"/>
        <v>2</v>
      </c>
      <c r="C460" s="83">
        <f t="shared" si="36"/>
        <v>2</v>
      </c>
      <c r="D460" s="91">
        <v>52306</v>
      </c>
      <c r="E460" s="31">
        <v>5010</v>
      </c>
      <c r="F460" s="91">
        <v>2301</v>
      </c>
      <c r="G460" s="86">
        <f t="shared" si="37"/>
        <v>7311</v>
      </c>
      <c r="H460" s="86">
        <f t="shared" si="38"/>
        <v>59617</v>
      </c>
      <c r="I460" s="87"/>
    </row>
    <row r="461" spans="1:9" ht="15" customHeight="1" x14ac:dyDescent="0.25">
      <c r="A461" s="81">
        <f t="shared" si="39"/>
        <v>41002</v>
      </c>
      <c r="B461" s="82">
        <f t="shared" si="35"/>
        <v>3</v>
      </c>
      <c r="C461" s="83">
        <f t="shared" si="36"/>
        <v>3</v>
      </c>
      <c r="D461" s="91">
        <v>47349</v>
      </c>
      <c r="E461" s="31">
        <v>10627</v>
      </c>
      <c r="F461" s="91">
        <v>4895</v>
      </c>
      <c r="G461" s="86">
        <f t="shared" si="37"/>
        <v>15522</v>
      </c>
      <c r="H461" s="86">
        <f t="shared" si="38"/>
        <v>62871</v>
      </c>
      <c r="I461" s="87"/>
    </row>
    <row r="462" spans="1:9" ht="15" customHeight="1" x14ac:dyDescent="0.25">
      <c r="A462" s="81">
        <f t="shared" si="39"/>
        <v>41003</v>
      </c>
      <c r="B462" s="82">
        <f t="shared" si="35"/>
        <v>4</v>
      </c>
      <c r="C462" s="83">
        <f t="shared" si="36"/>
        <v>4</v>
      </c>
      <c r="D462" s="91">
        <v>44749</v>
      </c>
      <c r="E462" s="31">
        <v>10404</v>
      </c>
      <c r="F462" s="91">
        <v>4811</v>
      </c>
      <c r="G462" s="86">
        <f t="shared" si="37"/>
        <v>15215</v>
      </c>
      <c r="H462" s="86">
        <f t="shared" si="38"/>
        <v>59964</v>
      </c>
      <c r="I462" s="87"/>
    </row>
    <row r="463" spans="1:9" ht="15" customHeight="1" x14ac:dyDescent="0.25">
      <c r="A463" s="81">
        <f t="shared" si="39"/>
        <v>41004</v>
      </c>
      <c r="B463" s="82">
        <f t="shared" si="35"/>
        <v>5</v>
      </c>
      <c r="C463" s="83">
        <f t="shared" si="36"/>
        <v>5</v>
      </c>
      <c r="D463" s="91">
        <v>38780</v>
      </c>
      <c r="E463" s="31">
        <v>9086</v>
      </c>
      <c r="F463" s="91">
        <v>4202</v>
      </c>
      <c r="G463" s="86">
        <f t="shared" si="37"/>
        <v>13288</v>
      </c>
      <c r="H463" s="86">
        <f t="shared" si="38"/>
        <v>52068</v>
      </c>
      <c r="I463" s="87"/>
    </row>
    <row r="464" spans="1:9" ht="15" customHeight="1" x14ac:dyDescent="0.25">
      <c r="A464" s="81">
        <f t="shared" si="39"/>
        <v>41005</v>
      </c>
      <c r="B464" s="82">
        <f t="shared" si="35"/>
        <v>6</v>
      </c>
      <c r="C464" s="83">
        <f t="shared" si="36"/>
        <v>6</v>
      </c>
      <c r="D464" s="91">
        <v>44226</v>
      </c>
      <c r="E464" s="31">
        <v>10614</v>
      </c>
      <c r="F464" s="91">
        <v>4902</v>
      </c>
      <c r="G464" s="86">
        <f t="shared" si="37"/>
        <v>15516</v>
      </c>
      <c r="H464" s="86">
        <f t="shared" si="38"/>
        <v>59742</v>
      </c>
      <c r="I464" s="87"/>
    </row>
    <row r="465" spans="1:9" ht="15" customHeight="1" x14ac:dyDescent="0.25">
      <c r="A465" s="81">
        <f t="shared" si="39"/>
        <v>41006</v>
      </c>
      <c r="B465" s="82">
        <f t="shared" si="35"/>
        <v>7</v>
      </c>
      <c r="C465" s="83">
        <f t="shared" si="36"/>
        <v>7</v>
      </c>
      <c r="D465" s="91">
        <v>48439</v>
      </c>
      <c r="E465" s="31">
        <v>11896</v>
      </c>
      <c r="F465" s="91">
        <v>5490</v>
      </c>
      <c r="G465" s="86">
        <f t="shared" si="37"/>
        <v>17386</v>
      </c>
      <c r="H465" s="86">
        <f t="shared" si="38"/>
        <v>65825</v>
      </c>
      <c r="I465" s="87"/>
    </row>
    <row r="466" spans="1:9" ht="15" customHeight="1" x14ac:dyDescent="0.25">
      <c r="A466" s="81">
        <f t="shared" si="39"/>
        <v>41007</v>
      </c>
      <c r="B466" s="82">
        <f t="shared" si="35"/>
        <v>8</v>
      </c>
      <c r="C466" s="83">
        <f t="shared" si="36"/>
        <v>1</v>
      </c>
      <c r="D466" s="91">
        <v>46732</v>
      </c>
      <c r="E466" s="31">
        <v>10815</v>
      </c>
      <c r="F466" s="91">
        <v>5007</v>
      </c>
      <c r="G466" s="86">
        <f t="shared" si="37"/>
        <v>15822</v>
      </c>
      <c r="H466" s="86">
        <f t="shared" si="38"/>
        <v>62554</v>
      </c>
      <c r="I466" s="87"/>
    </row>
    <row r="467" spans="1:9" ht="15" customHeight="1" x14ac:dyDescent="0.25">
      <c r="A467" s="81">
        <f t="shared" si="39"/>
        <v>41008</v>
      </c>
      <c r="B467" s="82">
        <f t="shared" si="35"/>
        <v>9</v>
      </c>
      <c r="C467" s="83">
        <f t="shared" si="36"/>
        <v>2</v>
      </c>
      <c r="D467" s="91">
        <v>45185</v>
      </c>
      <c r="E467" s="31">
        <v>11323</v>
      </c>
      <c r="F467" s="91">
        <v>5238</v>
      </c>
      <c r="G467" s="86">
        <f t="shared" si="37"/>
        <v>16561</v>
      </c>
      <c r="H467" s="86">
        <f t="shared" si="38"/>
        <v>61746</v>
      </c>
      <c r="I467" s="87"/>
    </row>
    <row r="468" spans="1:9" ht="15" customHeight="1" x14ac:dyDescent="0.25">
      <c r="A468" s="81">
        <f t="shared" si="39"/>
        <v>41009</v>
      </c>
      <c r="B468" s="82">
        <f t="shared" si="35"/>
        <v>10</v>
      </c>
      <c r="C468" s="83">
        <f t="shared" si="36"/>
        <v>3</v>
      </c>
      <c r="D468" s="91">
        <v>39332</v>
      </c>
      <c r="E468" s="31">
        <v>7824</v>
      </c>
      <c r="F468" s="91">
        <v>3624</v>
      </c>
      <c r="G468" s="86">
        <f t="shared" si="37"/>
        <v>11448</v>
      </c>
      <c r="H468" s="86">
        <f t="shared" si="38"/>
        <v>50780</v>
      </c>
      <c r="I468" s="87"/>
    </row>
    <row r="469" spans="1:9" ht="15" customHeight="1" x14ac:dyDescent="0.25">
      <c r="A469" s="81">
        <f t="shared" si="39"/>
        <v>41010</v>
      </c>
      <c r="B469" s="82">
        <f t="shared" si="35"/>
        <v>11</v>
      </c>
      <c r="C469" s="83">
        <f t="shared" si="36"/>
        <v>4</v>
      </c>
      <c r="D469" s="91">
        <v>47726</v>
      </c>
      <c r="E469" s="31">
        <v>12392</v>
      </c>
      <c r="F469" s="91">
        <v>5749</v>
      </c>
      <c r="G469" s="86">
        <f t="shared" si="37"/>
        <v>18141</v>
      </c>
      <c r="H469" s="86">
        <f t="shared" si="38"/>
        <v>65867</v>
      </c>
      <c r="I469" s="87"/>
    </row>
    <row r="470" spans="1:9" ht="15" customHeight="1" x14ac:dyDescent="0.25">
      <c r="A470" s="81">
        <f t="shared" si="39"/>
        <v>41011</v>
      </c>
      <c r="B470" s="82">
        <f t="shared" si="35"/>
        <v>12</v>
      </c>
      <c r="C470" s="83">
        <f t="shared" si="36"/>
        <v>5</v>
      </c>
      <c r="D470" s="91">
        <v>45561</v>
      </c>
      <c r="E470" s="31">
        <v>10096</v>
      </c>
      <c r="F470" s="91">
        <v>4675</v>
      </c>
      <c r="G470" s="86">
        <f t="shared" si="37"/>
        <v>14771</v>
      </c>
      <c r="H470" s="86">
        <f t="shared" si="38"/>
        <v>60332</v>
      </c>
      <c r="I470" s="87"/>
    </row>
    <row r="471" spans="1:9" ht="15" customHeight="1" x14ac:dyDescent="0.25">
      <c r="A471" s="81">
        <f t="shared" si="39"/>
        <v>41012</v>
      </c>
      <c r="B471" s="82">
        <f t="shared" si="35"/>
        <v>13</v>
      </c>
      <c r="C471" s="83">
        <f t="shared" si="36"/>
        <v>6</v>
      </c>
      <c r="D471" s="91">
        <v>49164</v>
      </c>
      <c r="E471" s="31">
        <v>10920</v>
      </c>
      <c r="F471" s="91">
        <v>5041</v>
      </c>
      <c r="G471" s="86">
        <f t="shared" si="37"/>
        <v>15961</v>
      </c>
      <c r="H471" s="86">
        <f t="shared" si="38"/>
        <v>65125</v>
      </c>
      <c r="I471" s="87"/>
    </row>
    <row r="472" spans="1:9" ht="15" customHeight="1" x14ac:dyDescent="0.25">
      <c r="A472" s="81">
        <f t="shared" si="39"/>
        <v>41013</v>
      </c>
      <c r="B472" s="82">
        <f t="shared" si="35"/>
        <v>14</v>
      </c>
      <c r="C472" s="83">
        <f t="shared" si="36"/>
        <v>7</v>
      </c>
      <c r="D472" s="91">
        <v>51039</v>
      </c>
      <c r="E472" s="31">
        <v>12183</v>
      </c>
      <c r="F472" s="91">
        <v>5645</v>
      </c>
      <c r="G472" s="86">
        <f t="shared" si="37"/>
        <v>17828</v>
      </c>
      <c r="H472" s="86">
        <f t="shared" si="38"/>
        <v>68867</v>
      </c>
      <c r="I472" s="87"/>
    </row>
    <row r="473" spans="1:9" ht="15" customHeight="1" x14ac:dyDescent="0.25">
      <c r="A473" s="81">
        <f t="shared" si="39"/>
        <v>41014</v>
      </c>
      <c r="B473" s="82">
        <f t="shared" si="35"/>
        <v>15</v>
      </c>
      <c r="C473" s="83">
        <f t="shared" si="36"/>
        <v>1</v>
      </c>
      <c r="D473" s="91">
        <v>56239</v>
      </c>
      <c r="E473" s="31">
        <v>14210</v>
      </c>
      <c r="F473" s="91">
        <v>6594</v>
      </c>
      <c r="G473" s="86">
        <f t="shared" si="37"/>
        <v>20804</v>
      </c>
      <c r="H473" s="86">
        <f t="shared" si="38"/>
        <v>77043</v>
      </c>
      <c r="I473" s="87"/>
    </row>
    <row r="474" spans="1:9" ht="15" customHeight="1" x14ac:dyDescent="0.25">
      <c r="A474" s="81">
        <f t="shared" si="39"/>
        <v>41015</v>
      </c>
      <c r="B474" s="82">
        <f t="shared" si="35"/>
        <v>16</v>
      </c>
      <c r="C474" s="83">
        <f t="shared" si="36"/>
        <v>2</v>
      </c>
      <c r="D474" s="91">
        <v>52155</v>
      </c>
      <c r="E474" s="31">
        <v>11557</v>
      </c>
      <c r="F474" s="91">
        <v>5374</v>
      </c>
      <c r="G474" s="86">
        <f t="shared" si="37"/>
        <v>16931</v>
      </c>
      <c r="H474" s="86">
        <f t="shared" si="38"/>
        <v>69086</v>
      </c>
      <c r="I474" s="87"/>
    </row>
    <row r="475" spans="1:9" ht="15" customHeight="1" x14ac:dyDescent="0.25">
      <c r="A475" s="81">
        <f t="shared" si="39"/>
        <v>41016</v>
      </c>
      <c r="B475" s="82">
        <f t="shared" si="35"/>
        <v>17</v>
      </c>
      <c r="C475" s="83">
        <f t="shared" si="36"/>
        <v>3</v>
      </c>
      <c r="D475" s="91">
        <v>46536</v>
      </c>
      <c r="E475" s="31">
        <v>10777</v>
      </c>
      <c r="F475" s="91">
        <v>4993</v>
      </c>
      <c r="G475" s="86">
        <f t="shared" si="37"/>
        <v>15770</v>
      </c>
      <c r="H475" s="86">
        <f t="shared" si="38"/>
        <v>62306</v>
      </c>
      <c r="I475" s="87"/>
    </row>
    <row r="476" spans="1:9" ht="15" customHeight="1" x14ac:dyDescent="0.25">
      <c r="A476" s="81">
        <f t="shared" si="39"/>
        <v>41017</v>
      </c>
      <c r="B476" s="82">
        <f t="shared" si="35"/>
        <v>18</v>
      </c>
      <c r="C476" s="83">
        <f t="shared" si="36"/>
        <v>4</v>
      </c>
      <c r="D476" s="91">
        <v>52469</v>
      </c>
      <c r="E476" s="31">
        <v>12717</v>
      </c>
      <c r="F476" s="91">
        <v>5855</v>
      </c>
      <c r="G476" s="86">
        <f t="shared" si="37"/>
        <v>18572</v>
      </c>
      <c r="H476" s="86">
        <f t="shared" si="38"/>
        <v>71041</v>
      </c>
      <c r="I476" s="87"/>
    </row>
    <row r="477" spans="1:9" ht="15" customHeight="1" x14ac:dyDescent="0.25">
      <c r="A477" s="81">
        <f t="shared" si="39"/>
        <v>41018</v>
      </c>
      <c r="B477" s="82">
        <f t="shared" si="35"/>
        <v>19</v>
      </c>
      <c r="C477" s="83">
        <f t="shared" si="36"/>
        <v>5</v>
      </c>
      <c r="D477" s="91">
        <v>49238</v>
      </c>
      <c r="E477" s="31">
        <v>11030</v>
      </c>
      <c r="F477" s="91">
        <v>5104</v>
      </c>
      <c r="G477" s="86">
        <f t="shared" si="37"/>
        <v>16134</v>
      </c>
      <c r="H477" s="86">
        <f t="shared" si="38"/>
        <v>65372</v>
      </c>
      <c r="I477" s="87"/>
    </row>
    <row r="478" spans="1:9" ht="15" customHeight="1" x14ac:dyDescent="0.25">
      <c r="A478" s="81">
        <f t="shared" si="39"/>
        <v>41019</v>
      </c>
      <c r="B478" s="82">
        <f t="shared" si="35"/>
        <v>20</v>
      </c>
      <c r="C478" s="83">
        <f t="shared" si="36"/>
        <v>6</v>
      </c>
      <c r="D478" s="91">
        <v>44015</v>
      </c>
      <c r="E478" s="31">
        <v>10715</v>
      </c>
      <c r="F478" s="91">
        <v>4964</v>
      </c>
      <c r="G478" s="86">
        <f t="shared" si="37"/>
        <v>15679</v>
      </c>
      <c r="H478" s="86">
        <f t="shared" si="38"/>
        <v>59694</v>
      </c>
      <c r="I478" s="87"/>
    </row>
    <row r="479" spans="1:9" ht="15" customHeight="1" x14ac:dyDescent="0.25">
      <c r="A479" s="81">
        <f t="shared" si="39"/>
        <v>41020</v>
      </c>
      <c r="B479" s="82">
        <f t="shared" si="35"/>
        <v>21</v>
      </c>
      <c r="C479" s="83">
        <f t="shared" si="36"/>
        <v>7</v>
      </c>
      <c r="D479" s="91">
        <v>45621</v>
      </c>
      <c r="E479" s="31">
        <v>10523</v>
      </c>
      <c r="F479" s="91">
        <v>4864</v>
      </c>
      <c r="G479" s="86">
        <f t="shared" si="37"/>
        <v>15387</v>
      </c>
      <c r="H479" s="86">
        <f t="shared" si="38"/>
        <v>61008</v>
      </c>
      <c r="I479" s="87"/>
    </row>
    <row r="480" spans="1:9" ht="15" customHeight="1" x14ac:dyDescent="0.25">
      <c r="A480" s="81">
        <f t="shared" si="39"/>
        <v>41021</v>
      </c>
      <c r="B480" s="82">
        <f t="shared" si="35"/>
        <v>22</v>
      </c>
      <c r="C480" s="83">
        <f t="shared" si="36"/>
        <v>1</v>
      </c>
      <c r="D480" s="91">
        <v>40131</v>
      </c>
      <c r="E480" s="31">
        <v>8181</v>
      </c>
      <c r="F480" s="91">
        <v>3793</v>
      </c>
      <c r="G480" s="86">
        <f t="shared" si="37"/>
        <v>11974</v>
      </c>
      <c r="H480" s="86">
        <f t="shared" si="38"/>
        <v>52105</v>
      </c>
      <c r="I480" s="87"/>
    </row>
    <row r="481" spans="1:9" ht="15" customHeight="1" x14ac:dyDescent="0.25">
      <c r="A481" s="81">
        <f t="shared" si="39"/>
        <v>41022</v>
      </c>
      <c r="B481" s="82">
        <f t="shared" si="35"/>
        <v>23</v>
      </c>
      <c r="C481" s="83">
        <f t="shared" si="36"/>
        <v>2</v>
      </c>
      <c r="D481" s="91">
        <v>38641</v>
      </c>
      <c r="E481" s="31">
        <v>10010</v>
      </c>
      <c r="F481" s="91">
        <v>4635</v>
      </c>
      <c r="G481" s="86">
        <f t="shared" si="37"/>
        <v>14645</v>
      </c>
      <c r="H481" s="86">
        <f t="shared" si="38"/>
        <v>53286</v>
      </c>
      <c r="I481" s="87"/>
    </row>
    <row r="482" spans="1:9" ht="15" customHeight="1" x14ac:dyDescent="0.25">
      <c r="A482" s="81">
        <f t="shared" si="39"/>
        <v>41023</v>
      </c>
      <c r="B482" s="82">
        <f t="shared" si="35"/>
        <v>24</v>
      </c>
      <c r="C482" s="83">
        <f t="shared" si="36"/>
        <v>3</v>
      </c>
      <c r="D482" s="91">
        <v>31060</v>
      </c>
      <c r="E482" s="31">
        <v>6918</v>
      </c>
      <c r="F482" s="91">
        <v>3190</v>
      </c>
      <c r="G482" s="86">
        <f t="shared" si="37"/>
        <v>10108</v>
      </c>
      <c r="H482" s="86">
        <f t="shared" si="38"/>
        <v>41168</v>
      </c>
      <c r="I482" s="87"/>
    </row>
    <row r="483" spans="1:9" ht="15" customHeight="1" x14ac:dyDescent="0.25">
      <c r="A483" s="81">
        <f t="shared" si="39"/>
        <v>41024</v>
      </c>
      <c r="B483" s="82">
        <f t="shared" si="35"/>
        <v>25</v>
      </c>
      <c r="C483" s="83">
        <f t="shared" si="36"/>
        <v>4</v>
      </c>
      <c r="D483" s="91">
        <v>34055</v>
      </c>
      <c r="E483" s="31">
        <v>6497</v>
      </c>
      <c r="F483" s="91">
        <v>3003</v>
      </c>
      <c r="G483" s="86">
        <f t="shared" si="37"/>
        <v>9500</v>
      </c>
      <c r="H483" s="86">
        <f t="shared" si="38"/>
        <v>43555</v>
      </c>
      <c r="I483" s="87"/>
    </row>
    <row r="484" spans="1:9" ht="15" customHeight="1" x14ac:dyDescent="0.25">
      <c r="A484" s="81">
        <f t="shared" si="39"/>
        <v>41025</v>
      </c>
      <c r="B484" s="82">
        <f t="shared" si="35"/>
        <v>26</v>
      </c>
      <c r="C484" s="83">
        <f t="shared" si="36"/>
        <v>5</v>
      </c>
      <c r="D484" s="91">
        <v>38289</v>
      </c>
      <c r="E484" s="31">
        <v>9883</v>
      </c>
      <c r="F484" s="91">
        <v>4578</v>
      </c>
      <c r="G484" s="86">
        <f t="shared" si="37"/>
        <v>14461</v>
      </c>
      <c r="H484" s="86">
        <f t="shared" si="38"/>
        <v>52750</v>
      </c>
      <c r="I484" s="87"/>
    </row>
    <row r="485" spans="1:9" ht="15" customHeight="1" x14ac:dyDescent="0.25">
      <c r="A485" s="81">
        <f t="shared" si="39"/>
        <v>41026</v>
      </c>
      <c r="B485" s="82">
        <f t="shared" si="35"/>
        <v>27</v>
      </c>
      <c r="C485" s="83">
        <f t="shared" si="36"/>
        <v>6</v>
      </c>
      <c r="D485" s="91">
        <v>37415</v>
      </c>
      <c r="E485" s="31">
        <v>8146</v>
      </c>
      <c r="F485" s="91">
        <v>3762</v>
      </c>
      <c r="G485" s="86">
        <f t="shared" si="37"/>
        <v>11908</v>
      </c>
      <c r="H485" s="86">
        <f t="shared" si="38"/>
        <v>49323</v>
      </c>
      <c r="I485" s="87"/>
    </row>
    <row r="486" spans="1:9" ht="15" customHeight="1" x14ac:dyDescent="0.25">
      <c r="A486" s="81">
        <f t="shared" si="39"/>
        <v>41027</v>
      </c>
      <c r="B486" s="82">
        <f t="shared" si="35"/>
        <v>28</v>
      </c>
      <c r="C486" s="83">
        <f t="shared" si="36"/>
        <v>7</v>
      </c>
      <c r="D486" s="91">
        <v>42061</v>
      </c>
      <c r="E486" s="31">
        <v>9627</v>
      </c>
      <c r="F486" s="91">
        <v>4427</v>
      </c>
      <c r="G486" s="86">
        <f t="shared" si="37"/>
        <v>14054</v>
      </c>
      <c r="H486" s="86">
        <f t="shared" si="38"/>
        <v>56115</v>
      </c>
      <c r="I486" s="87"/>
    </row>
    <row r="487" spans="1:9" ht="15" customHeight="1" x14ac:dyDescent="0.25">
      <c r="A487" s="81">
        <f t="shared" si="39"/>
        <v>41028</v>
      </c>
      <c r="B487" s="82">
        <f t="shared" si="35"/>
        <v>29</v>
      </c>
      <c r="C487" s="83">
        <f t="shared" si="36"/>
        <v>1</v>
      </c>
      <c r="D487" s="91">
        <v>44085</v>
      </c>
      <c r="E487" s="31">
        <v>10400</v>
      </c>
      <c r="F487" s="91">
        <v>4822</v>
      </c>
      <c r="G487" s="86">
        <f t="shared" si="37"/>
        <v>15222</v>
      </c>
      <c r="H487" s="86">
        <f t="shared" si="38"/>
        <v>59307</v>
      </c>
      <c r="I487" s="87"/>
    </row>
    <row r="488" spans="1:9" ht="15" customHeight="1" x14ac:dyDescent="0.25">
      <c r="A488" s="81">
        <f t="shared" si="39"/>
        <v>41029</v>
      </c>
      <c r="B488" s="82">
        <f t="shared" si="35"/>
        <v>30</v>
      </c>
      <c r="C488" s="83">
        <f t="shared" si="36"/>
        <v>2</v>
      </c>
      <c r="D488" s="91">
        <v>41125</v>
      </c>
      <c r="E488" s="31">
        <v>8447</v>
      </c>
      <c r="F488" s="91">
        <v>3916</v>
      </c>
      <c r="G488" s="86">
        <f t="shared" si="37"/>
        <v>12363</v>
      </c>
      <c r="H488" s="86">
        <f t="shared" si="38"/>
        <v>53488</v>
      </c>
      <c r="I488" s="87"/>
    </row>
    <row r="489" spans="1:9" ht="15" customHeight="1" x14ac:dyDescent="0.25">
      <c r="A489" s="81">
        <f t="shared" si="39"/>
        <v>41030</v>
      </c>
      <c r="B489" s="82">
        <f t="shared" si="35"/>
        <v>1</v>
      </c>
      <c r="C489" s="83">
        <f t="shared" si="36"/>
        <v>3</v>
      </c>
      <c r="D489" s="91">
        <v>37645</v>
      </c>
      <c r="E489" s="31">
        <v>4598</v>
      </c>
      <c r="F489" s="91">
        <v>3990</v>
      </c>
      <c r="G489" s="86">
        <f t="shared" si="37"/>
        <v>8588</v>
      </c>
      <c r="H489" s="86">
        <f t="shared" si="38"/>
        <v>46233</v>
      </c>
      <c r="I489" s="87"/>
    </row>
    <row r="490" spans="1:9" ht="15" customHeight="1" x14ac:dyDescent="0.25">
      <c r="A490" s="81">
        <f t="shared" si="39"/>
        <v>41031</v>
      </c>
      <c r="B490" s="82">
        <f t="shared" si="35"/>
        <v>2</v>
      </c>
      <c r="C490" s="83">
        <f t="shared" si="36"/>
        <v>4</v>
      </c>
      <c r="D490" s="91">
        <v>38940</v>
      </c>
      <c r="E490" s="31">
        <v>8441</v>
      </c>
      <c r="F490" s="91">
        <v>3902</v>
      </c>
      <c r="G490" s="86">
        <f t="shared" si="37"/>
        <v>12343</v>
      </c>
      <c r="H490" s="86">
        <f t="shared" si="38"/>
        <v>51283</v>
      </c>
      <c r="I490" s="87"/>
    </row>
    <row r="491" spans="1:9" ht="15" customHeight="1" x14ac:dyDescent="0.25">
      <c r="A491" s="81">
        <f t="shared" si="39"/>
        <v>41032</v>
      </c>
      <c r="B491" s="82">
        <f t="shared" si="35"/>
        <v>3</v>
      </c>
      <c r="C491" s="83">
        <f t="shared" si="36"/>
        <v>5</v>
      </c>
      <c r="D491" s="91">
        <v>52247</v>
      </c>
      <c r="E491" s="31">
        <v>10338</v>
      </c>
      <c r="F491" s="91">
        <v>4797</v>
      </c>
      <c r="G491" s="86">
        <f t="shared" si="37"/>
        <v>15135</v>
      </c>
      <c r="H491" s="86">
        <f t="shared" si="38"/>
        <v>67382</v>
      </c>
      <c r="I491" s="87"/>
    </row>
    <row r="492" spans="1:9" ht="15" customHeight="1" x14ac:dyDescent="0.25">
      <c r="A492" s="81">
        <f t="shared" si="39"/>
        <v>41033</v>
      </c>
      <c r="B492" s="82">
        <f t="shared" si="35"/>
        <v>4</v>
      </c>
      <c r="C492" s="83">
        <f t="shared" si="36"/>
        <v>6</v>
      </c>
      <c r="D492" s="91">
        <v>38598</v>
      </c>
      <c r="E492" s="31">
        <v>8537</v>
      </c>
      <c r="F492" s="91">
        <v>3970</v>
      </c>
      <c r="G492" s="86">
        <f t="shared" si="37"/>
        <v>12507</v>
      </c>
      <c r="H492" s="86">
        <f t="shared" si="38"/>
        <v>51105</v>
      </c>
      <c r="I492" s="87"/>
    </row>
    <row r="493" spans="1:9" ht="15" customHeight="1" x14ac:dyDescent="0.25">
      <c r="A493" s="81">
        <f t="shared" si="39"/>
        <v>41034</v>
      </c>
      <c r="B493" s="82">
        <f t="shared" si="35"/>
        <v>5</v>
      </c>
      <c r="C493" s="83">
        <f t="shared" si="36"/>
        <v>7</v>
      </c>
      <c r="D493" s="91">
        <v>37365</v>
      </c>
      <c r="E493" s="31">
        <v>9015</v>
      </c>
      <c r="F493" s="91">
        <v>4174</v>
      </c>
      <c r="G493" s="86">
        <f t="shared" si="37"/>
        <v>13189</v>
      </c>
      <c r="H493" s="86">
        <f t="shared" si="38"/>
        <v>50554</v>
      </c>
      <c r="I493" s="87"/>
    </row>
    <row r="494" spans="1:9" ht="15" customHeight="1" x14ac:dyDescent="0.25">
      <c r="A494" s="81">
        <f t="shared" si="39"/>
        <v>41035</v>
      </c>
      <c r="B494" s="82">
        <f t="shared" si="35"/>
        <v>6</v>
      </c>
      <c r="C494" s="83">
        <f t="shared" si="36"/>
        <v>1</v>
      </c>
      <c r="D494" s="91">
        <v>42124</v>
      </c>
      <c r="E494" s="31">
        <v>8276</v>
      </c>
      <c r="F494" s="91">
        <v>3839</v>
      </c>
      <c r="G494" s="86">
        <f t="shared" si="37"/>
        <v>12115</v>
      </c>
      <c r="H494" s="86">
        <f t="shared" si="38"/>
        <v>54239</v>
      </c>
      <c r="I494" s="87"/>
    </row>
    <row r="495" spans="1:9" ht="15" customHeight="1" x14ac:dyDescent="0.25">
      <c r="A495" s="81">
        <f t="shared" si="39"/>
        <v>41036</v>
      </c>
      <c r="B495" s="82">
        <f t="shared" si="35"/>
        <v>7</v>
      </c>
      <c r="C495" s="83">
        <f t="shared" si="36"/>
        <v>2</v>
      </c>
      <c r="D495" s="91">
        <v>42374</v>
      </c>
      <c r="E495" s="31">
        <v>9851</v>
      </c>
      <c r="F495" s="91">
        <v>4559</v>
      </c>
      <c r="G495" s="86">
        <f t="shared" si="37"/>
        <v>14410</v>
      </c>
      <c r="H495" s="86">
        <f t="shared" si="38"/>
        <v>56784</v>
      </c>
      <c r="I495" s="87"/>
    </row>
    <row r="496" spans="1:9" ht="15" customHeight="1" x14ac:dyDescent="0.25">
      <c r="A496" s="81">
        <f t="shared" si="39"/>
        <v>41037</v>
      </c>
      <c r="B496" s="82">
        <f t="shared" si="35"/>
        <v>8</v>
      </c>
      <c r="C496" s="83">
        <f t="shared" si="36"/>
        <v>3</v>
      </c>
      <c r="D496" s="91">
        <v>38120</v>
      </c>
      <c r="E496" s="31">
        <v>8806</v>
      </c>
      <c r="F496" s="91">
        <v>4078</v>
      </c>
      <c r="G496" s="86">
        <f t="shared" si="37"/>
        <v>12884</v>
      </c>
      <c r="H496" s="86">
        <f t="shared" si="38"/>
        <v>51004</v>
      </c>
      <c r="I496" s="87"/>
    </row>
    <row r="497" spans="1:9" ht="15" customHeight="1" x14ac:dyDescent="0.25">
      <c r="A497" s="81">
        <f t="shared" si="39"/>
        <v>41038</v>
      </c>
      <c r="B497" s="82">
        <f t="shared" ref="B497:B560" si="40">DAY(A497)</f>
        <v>9</v>
      </c>
      <c r="C497" s="83">
        <f t="shared" ref="C497:C560" si="41">WEEKDAY(A497)</f>
        <v>4</v>
      </c>
      <c r="D497" s="91">
        <v>47684</v>
      </c>
      <c r="E497" s="31">
        <v>9762</v>
      </c>
      <c r="F497" s="91">
        <v>4527</v>
      </c>
      <c r="G497" s="86">
        <f t="shared" ref="G497:G560" si="42">SUM(E497+F497)</f>
        <v>14289</v>
      </c>
      <c r="H497" s="86">
        <f t="shared" ref="H497:H560" si="43">G497+D497</f>
        <v>61973</v>
      </c>
      <c r="I497" s="87"/>
    </row>
    <row r="498" spans="1:9" ht="15" customHeight="1" x14ac:dyDescent="0.25">
      <c r="A498" s="81">
        <f t="shared" ref="A498:A561" si="44">A497+1</f>
        <v>41039</v>
      </c>
      <c r="B498" s="82">
        <f t="shared" si="40"/>
        <v>10</v>
      </c>
      <c r="C498" s="83">
        <f t="shared" si="41"/>
        <v>5</v>
      </c>
      <c r="D498" s="91">
        <v>32086</v>
      </c>
      <c r="E498" s="31">
        <v>7809</v>
      </c>
      <c r="F498" s="91">
        <v>3625</v>
      </c>
      <c r="G498" s="86">
        <f t="shared" si="42"/>
        <v>11434</v>
      </c>
      <c r="H498" s="86">
        <f t="shared" si="43"/>
        <v>43520</v>
      </c>
      <c r="I498" s="87"/>
    </row>
    <row r="499" spans="1:9" ht="15" customHeight="1" x14ac:dyDescent="0.25">
      <c r="A499" s="81">
        <f t="shared" si="44"/>
        <v>41040</v>
      </c>
      <c r="B499" s="82">
        <f t="shared" si="40"/>
        <v>11</v>
      </c>
      <c r="C499" s="83">
        <f t="shared" si="41"/>
        <v>6</v>
      </c>
      <c r="D499" s="91">
        <v>38740</v>
      </c>
      <c r="E499" s="31">
        <v>8465</v>
      </c>
      <c r="F499" s="91">
        <v>3921</v>
      </c>
      <c r="G499" s="86">
        <f t="shared" si="42"/>
        <v>12386</v>
      </c>
      <c r="H499" s="86">
        <f t="shared" si="43"/>
        <v>51126</v>
      </c>
      <c r="I499" s="87"/>
    </row>
    <row r="500" spans="1:9" ht="15" customHeight="1" x14ac:dyDescent="0.25">
      <c r="A500" s="81">
        <f t="shared" si="44"/>
        <v>41041</v>
      </c>
      <c r="B500" s="82">
        <f t="shared" si="40"/>
        <v>12</v>
      </c>
      <c r="C500" s="83">
        <f t="shared" si="41"/>
        <v>7</v>
      </c>
      <c r="D500" s="91">
        <v>47425</v>
      </c>
      <c r="E500" s="31">
        <v>10650</v>
      </c>
      <c r="F500" s="91">
        <v>4921</v>
      </c>
      <c r="G500" s="86">
        <f t="shared" si="42"/>
        <v>15571</v>
      </c>
      <c r="H500" s="86">
        <f t="shared" si="43"/>
        <v>62996</v>
      </c>
      <c r="I500" s="87"/>
    </row>
    <row r="501" spans="1:9" ht="15" customHeight="1" x14ac:dyDescent="0.25">
      <c r="A501" s="81">
        <f t="shared" si="44"/>
        <v>41042</v>
      </c>
      <c r="B501" s="82">
        <f t="shared" si="40"/>
        <v>13</v>
      </c>
      <c r="C501" s="83">
        <f t="shared" si="41"/>
        <v>1</v>
      </c>
      <c r="D501" s="91">
        <v>47309</v>
      </c>
      <c r="E501" s="31">
        <v>10044</v>
      </c>
      <c r="F501" s="91">
        <v>4671</v>
      </c>
      <c r="G501" s="86">
        <f t="shared" si="42"/>
        <v>14715</v>
      </c>
      <c r="H501" s="86">
        <f t="shared" si="43"/>
        <v>62024</v>
      </c>
      <c r="I501" s="87"/>
    </row>
    <row r="502" spans="1:9" ht="15" customHeight="1" x14ac:dyDescent="0.25">
      <c r="A502" s="81">
        <f t="shared" si="44"/>
        <v>41043</v>
      </c>
      <c r="B502" s="82">
        <f t="shared" si="40"/>
        <v>14</v>
      </c>
      <c r="C502" s="83">
        <f t="shared" si="41"/>
        <v>2</v>
      </c>
      <c r="D502" s="91">
        <v>43588</v>
      </c>
      <c r="E502" s="31">
        <v>10221</v>
      </c>
      <c r="F502" s="91">
        <v>4749</v>
      </c>
      <c r="G502" s="86">
        <f t="shared" si="42"/>
        <v>14970</v>
      </c>
      <c r="H502" s="86">
        <f t="shared" si="43"/>
        <v>58558</v>
      </c>
      <c r="I502" s="87"/>
    </row>
    <row r="503" spans="1:9" ht="15" customHeight="1" x14ac:dyDescent="0.25">
      <c r="A503" s="81">
        <f t="shared" si="44"/>
        <v>41044</v>
      </c>
      <c r="B503" s="82">
        <f t="shared" si="40"/>
        <v>15</v>
      </c>
      <c r="C503" s="83">
        <f t="shared" si="41"/>
        <v>3</v>
      </c>
      <c r="D503" s="91">
        <v>41415</v>
      </c>
      <c r="E503" s="31">
        <v>8586</v>
      </c>
      <c r="F503" s="91">
        <v>3991</v>
      </c>
      <c r="G503" s="86">
        <f t="shared" si="42"/>
        <v>12577</v>
      </c>
      <c r="H503" s="86">
        <f t="shared" si="43"/>
        <v>53992</v>
      </c>
      <c r="I503" s="87"/>
    </row>
    <row r="504" spans="1:9" ht="15" customHeight="1" x14ac:dyDescent="0.25">
      <c r="A504" s="81">
        <f t="shared" si="44"/>
        <v>41045</v>
      </c>
      <c r="B504" s="82">
        <f t="shared" si="40"/>
        <v>16</v>
      </c>
      <c r="C504" s="83">
        <f t="shared" si="41"/>
        <v>4</v>
      </c>
      <c r="D504" s="91">
        <v>42732</v>
      </c>
      <c r="E504" s="31">
        <v>8782</v>
      </c>
      <c r="F504" s="91">
        <v>4062</v>
      </c>
      <c r="G504" s="86">
        <f t="shared" si="42"/>
        <v>12844</v>
      </c>
      <c r="H504" s="86">
        <f t="shared" si="43"/>
        <v>55576</v>
      </c>
      <c r="I504" s="87"/>
    </row>
    <row r="505" spans="1:9" ht="15" customHeight="1" x14ac:dyDescent="0.25">
      <c r="A505" s="81">
        <f t="shared" si="44"/>
        <v>41046</v>
      </c>
      <c r="B505" s="82">
        <f t="shared" si="40"/>
        <v>17</v>
      </c>
      <c r="C505" s="83">
        <f t="shared" si="41"/>
        <v>5</v>
      </c>
      <c r="D505" s="91">
        <v>40109</v>
      </c>
      <c r="E505" s="31">
        <v>6771</v>
      </c>
      <c r="F505" s="91">
        <v>4525</v>
      </c>
      <c r="G505" s="86">
        <f t="shared" si="42"/>
        <v>11296</v>
      </c>
      <c r="H505" s="86">
        <f t="shared" si="43"/>
        <v>51405</v>
      </c>
      <c r="I505" s="87"/>
    </row>
    <row r="506" spans="1:9" ht="15" customHeight="1" x14ac:dyDescent="0.25">
      <c r="A506" s="81">
        <f t="shared" si="44"/>
        <v>41047</v>
      </c>
      <c r="B506" s="82">
        <f t="shared" si="40"/>
        <v>18</v>
      </c>
      <c r="C506" s="83">
        <f t="shared" si="41"/>
        <v>6</v>
      </c>
      <c r="D506" s="91">
        <v>36030</v>
      </c>
      <c r="E506" s="31">
        <v>7248</v>
      </c>
      <c r="F506" s="91">
        <v>3365</v>
      </c>
      <c r="G506" s="86">
        <f t="shared" si="42"/>
        <v>10613</v>
      </c>
      <c r="H506" s="86">
        <f t="shared" si="43"/>
        <v>46643</v>
      </c>
      <c r="I506" s="87"/>
    </row>
    <row r="507" spans="1:9" ht="15" customHeight="1" x14ac:dyDescent="0.25">
      <c r="A507" s="81">
        <f t="shared" si="44"/>
        <v>41048</v>
      </c>
      <c r="B507" s="82">
        <f t="shared" si="40"/>
        <v>19</v>
      </c>
      <c r="C507" s="83">
        <f t="shared" si="41"/>
        <v>7</v>
      </c>
      <c r="D507" s="91">
        <v>53291</v>
      </c>
      <c r="E507" s="31">
        <v>11404</v>
      </c>
      <c r="F507" s="91">
        <v>5281</v>
      </c>
      <c r="G507" s="86">
        <f t="shared" si="42"/>
        <v>16685</v>
      </c>
      <c r="H507" s="86">
        <f t="shared" si="43"/>
        <v>69976</v>
      </c>
      <c r="I507" s="87"/>
    </row>
    <row r="508" spans="1:9" ht="15" customHeight="1" x14ac:dyDescent="0.25">
      <c r="A508" s="81">
        <f t="shared" si="44"/>
        <v>41049</v>
      </c>
      <c r="B508" s="82">
        <f t="shared" si="40"/>
        <v>20</v>
      </c>
      <c r="C508" s="83">
        <f t="shared" si="41"/>
        <v>1</v>
      </c>
      <c r="D508" s="91">
        <v>53967</v>
      </c>
      <c r="E508" s="31">
        <v>11739</v>
      </c>
      <c r="F508" s="91">
        <v>5438</v>
      </c>
      <c r="G508" s="86">
        <f t="shared" si="42"/>
        <v>17177</v>
      </c>
      <c r="H508" s="86">
        <f t="shared" si="43"/>
        <v>71144</v>
      </c>
      <c r="I508" s="87"/>
    </row>
    <row r="509" spans="1:9" ht="15" customHeight="1" x14ac:dyDescent="0.25">
      <c r="A509" s="81">
        <f t="shared" si="44"/>
        <v>41050</v>
      </c>
      <c r="B509" s="82">
        <f t="shared" si="40"/>
        <v>21</v>
      </c>
      <c r="C509" s="83">
        <f t="shared" si="41"/>
        <v>2</v>
      </c>
      <c r="D509" s="91">
        <v>45277</v>
      </c>
      <c r="E509" s="31">
        <v>10283</v>
      </c>
      <c r="F509" s="91">
        <v>4777</v>
      </c>
      <c r="G509" s="86">
        <f t="shared" si="42"/>
        <v>15060</v>
      </c>
      <c r="H509" s="86">
        <f t="shared" si="43"/>
        <v>60337</v>
      </c>
      <c r="I509" s="87"/>
    </row>
    <row r="510" spans="1:9" ht="15" customHeight="1" x14ac:dyDescent="0.25">
      <c r="A510" s="81">
        <f t="shared" si="44"/>
        <v>41051</v>
      </c>
      <c r="B510" s="82">
        <f t="shared" si="40"/>
        <v>22</v>
      </c>
      <c r="C510" s="83">
        <f t="shared" si="41"/>
        <v>3</v>
      </c>
      <c r="D510" s="91">
        <v>39175</v>
      </c>
      <c r="E510" s="31">
        <v>8670</v>
      </c>
      <c r="F510" s="91">
        <v>4019</v>
      </c>
      <c r="G510" s="86">
        <f t="shared" si="42"/>
        <v>12689</v>
      </c>
      <c r="H510" s="86">
        <f t="shared" si="43"/>
        <v>51864</v>
      </c>
      <c r="I510" s="87"/>
    </row>
    <row r="511" spans="1:9" ht="15" customHeight="1" x14ac:dyDescent="0.25">
      <c r="A511" s="81">
        <f t="shared" si="44"/>
        <v>41052</v>
      </c>
      <c r="B511" s="82">
        <f t="shared" si="40"/>
        <v>23</v>
      </c>
      <c r="C511" s="83">
        <f t="shared" si="41"/>
        <v>4</v>
      </c>
      <c r="D511" s="91">
        <v>41903</v>
      </c>
      <c r="E511" s="31">
        <v>8455</v>
      </c>
      <c r="F511" s="91">
        <v>3914</v>
      </c>
      <c r="G511" s="86">
        <f t="shared" si="42"/>
        <v>12369</v>
      </c>
      <c r="H511" s="86">
        <f t="shared" si="43"/>
        <v>54272</v>
      </c>
      <c r="I511" s="87"/>
    </row>
    <row r="512" spans="1:9" ht="15" customHeight="1" x14ac:dyDescent="0.25">
      <c r="A512" s="81">
        <f t="shared" si="44"/>
        <v>41053</v>
      </c>
      <c r="B512" s="82">
        <f t="shared" si="40"/>
        <v>24</v>
      </c>
      <c r="C512" s="83">
        <f t="shared" si="41"/>
        <v>5</v>
      </c>
      <c r="D512" s="91">
        <v>46668</v>
      </c>
      <c r="E512" s="31">
        <v>11561</v>
      </c>
      <c r="F512" s="91">
        <v>5364</v>
      </c>
      <c r="G512" s="86">
        <f t="shared" si="42"/>
        <v>16925</v>
      </c>
      <c r="H512" s="86">
        <f t="shared" si="43"/>
        <v>63593</v>
      </c>
      <c r="I512" s="87"/>
    </row>
    <row r="513" spans="1:9" ht="15" customHeight="1" x14ac:dyDescent="0.25">
      <c r="A513" s="81">
        <f t="shared" si="44"/>
        <v>41054</v>
      </c>
      <c r="B513" s="82">
        <f t="shared" si="40"/>
        <v>25</v>
      </c>
      <c r="C513" s="83">
        <f t="shared" si="41"/>
        <v>6</v>
      </c>
      <c r="D513" s="91">
        <v>45831</v>
      </c>
      <c r="E513" s="31">
        <v>8675</v>
      </c>
      <c r="F513" s="91">
        <v>4019</v>
      </c>
      <c r="G513" s="86">
        <f t="shared" si="42"/>
        <v>12694</v>
      </c>
      <c r="H513" s="86">
        <f t="shared" si="43"/>
        <v>58525</v>
      </c>
      <c r="I513" s="87"/>
    </row>
    <row r="514" spans="1:9" ht="15" customHeight="1" x14ac:dyDescent="0.25">
      <c r="A514" s="81">
        <f t="shared" si="44"/>
        <v>41055</v>
      </c>
      <c r="B514" s="82">
        <f t="shared" si="40"/>
        <v>26</v>
      </c>
      <c r="C514" s="83">
        <f t="shared" si="41"/>
        <v>7</v>
      </c>
      <c r="D514" s="91">
        <v>55212</v>
      </c>
      <c r="E514" s="31">
        <v>10761</v>
      </c>
      <c r="F514" s="91">
        <v>5026</v>
      </c>
      <c r="G514" s="86">
        <f t="shared" si="42"/>
        <v>15787</v>
      </c>
      <c r="H514" s="86">
        <f t="shared" si="43"/>
        <v>70999</v>
      </c>
      <c r="I514" s="87"/>
    </row>
    <row r="515" spans="1:9" ht="15" customHeight="1" x14ac:dyDescent="0.25">
      <c r="A515" s="81">
        <f t="shared" si="44"/>
        <v>41056</v>
      </c>
      <c r="B515" s="82">
        <f t="shared" si="40"/>
        <v>27</v>
      </c>
      <c r="C515" s="83">
        <f t="shared" si="41"/>
        <v>1</v>
      </c>
      <c r="D515" s="91">
        <v>59697</v>
      </c>
      <c r="E515" s="31">
        <v>14179</v>
      </c>
      <c r="F515" s="91">
        <v>6610</v>
      </c>
      <c r="G515" s="86">
        <f t="shared" si="42"/>
        <v>20789</v>
      </c>
      <c r="H515" s="86">
        <f t="shared" si="43"/>
        <v>80486</v>
      </c>
      <c r="I515" s="87"/>
    </row>
    <row r="516" spans="1:9" ht="15" customHeight="1" x14ac:dyDescent="0.25">
      <c r="A516" s="81">
        <f t="shared" si="44"/>
        <v>41057</v>
      </c>
      <c r="B516" s="82">
        <f t="shared" si="40"/>
        <v>28</v>
      </c>
      <c r="C516" s="83">
        <f t="shared" si="41"/>
        <v>2</v>
      </c>
      <c r="D516" s="91">
        <v>56958</v>
      </c>
      <c r="E516" s="31">
        <v>11507</v>
      </c>
      <c r="F516" s="91">
        <v>5379</v>
      </c>
      <c r="G516" s="86">
        <f t="shared" si="42"/>
        <v>16886</v>
      </c>
      <c r="H516" s="86">
        <f t="shared" si="43"/>
        <v>73844</v>
      </c>
      <c r="I516" s="87"/>
    </row>
    <row r="517" spans="1:9" ht="15" customHeight="1" x14ac:dyDescent="0.25">
      <c r="A517" s="81">
        <f t="shared" si="44"/>
        <v>41058</v>
      </c>
      <c r="B517" s="82">
        <f t="shared" si="40"/>
        <v>29</v>
      </c>
      <c r="C517" s="83">
        <f t="shared" si="41"/>
        <v>3</v>
      </c>
      <c r="D517" s="91">
        <v>40467</v>
      </c>
      <c r="E517" s="31">
        <v>8436</v>
      </c>
      <c r="F517" s="91">
        <v>3937</v>
      </c>
      <c r="G517" s="86">
        <f t="shared" si="42"/>
        <v>12373</v>
      </c>
      <c r="H517" s="86">
        <f t="shared" si="43"/>
        <v>52840</v>
      </c>
      <c r="I517" s="87"/>
    </row>
    <row r="518" spans="1:9" ht="15" customHeight="1" x14ac:dyDescent="0.25">
      <c r="A518" s="81">
        <f t="shared" si="44"/>
        <v>41059</v>
      </c>
      <c r="B518" s="82">
        <f t="shared" si="40"/>
        <v>30</v>
      </c>
      <c r="C518" s="83">
        <f t="shared" si="41"/>
        <v>4</v>
      </c>
      <c r="D518" s="91">
        <v>36596</v>
      </c>
      <c r="E518" s="31">
        <v>8584</v>
      </c>
      <c r="F518" s="91">
        <v>4006</v>
      </c>
      <c r="G518" s="86">
        <f t="shared" si="42"/>
        <v>12590</v>
      </c>
      <c r="H518" s="86">
        <f t="shared" si="43"/>
        <v>49186</v>
      </c>
      <c r="I518" s="87"/>
    </row>
    <row r="519" spans="1:9" ht="15" customHeight="1" x14ac:dyDescent="0.25">
      <c r="A519" s="81">
        <f t="shared" si="44"/>
        <v>41060</v>
      </c>
      <c r="B519" s="82">
        <f t="shared" si="40"/>
        <v>31</v>
      </c>
      <c r="C519" s="83">
        <f t="shared" si="41"/>
        <v>5</v>
      </c>
      <c r="D519" s="91">
        <v>42822</v>
      </c>
      <c r="E519" s="31">
        <v>8429</v>
      </c>
      <c r="F519" s="91">
        <v>3923</v>
      </c>
      <c r="G519" s="86">
        <f t="shared" si="42"/>
        <v>12352</v>
      </c>
      <c r="H519" s="86">
        <f t="shared" si="43"/>
        <v>55174</v>
      </c>
      <c r="I519" s="87"/>
    </row>
    <row r="520" spans="1:9" ht="15" customHeight="1" x14ac:dyDescent="0.25">
      <c r="A520" s="81">
        <f t="shared" si="44"/>
        <v>41061</v>
      </c>
      <c r="B520" s="82">
        <f t="shared" si="40"/>
        <v>1</v>
      </c>
      <c r="C520" s="83">
        <f t="shared" si="41"/>
        <v>6</v>
      </c>
      <c r="D520" s="91">
        <v>45587</v>
      </c>
      <c r="E520" s="31">
        <v>10149</v>
      </c>
      <c r="F520" s="91">
        <v>4700</v>
      </c>
      <c r="G520" s="86">
        <f t="shared" si="42"/>
        <v>14849</v>
      </c>
      <c r="H520" s="86">
        <f t="shared" si="43"/>
        <v>60436</v>
      </c>
      <c r="I520" s="87"/>
    </row>
    <row r="521" spans="1:9" ht="15" customHeight="1" x14ac:dyDescent="0.25">
      <c r="A521" s="81">
        <f t="shared" si="44"/>
        <v>41062</v>
      </c>
      <c r="B521" s="82">
        <f t="shared" si="40"/>
        <v>2</v>
      </c>
      <c r="C521" s="83">
        <f t="shared" si="41"/>
        <v>7</v>
      </c>
      <c r="D521" s="91">
        <v>52799</v>
      </c>
      <c r="E521" s="31">
        <v>12252</v>
      </c>
      <c r="F521" s="91">
        <v>5709</v>
      </c>
      <c r="G521" s="86">
        <f t="shared" si="42"/>
        <v>17961</v>
      </c>
      <c r="H521" s="86">
        <f t="shared" si="43"/>
        <v>70760</v>
      </c>
      <c r="I521" s="87"/>
    </row>
    <row r="522" spans="1:9" ht="15" customHeight="1" x14ac:dyDescent="0.25">
      <c r="A522" s="81">
        <f t="shared" si="44"/>
        <v>41063</v>
      </c>
      <c r="B522" s="82">
        <f t="shared" si="40"/>
        <v>3</v>
      </c>
      <c r="C522" s="83">
        <f t="shared" si="41"/>
        <v>1</v>
      </c>
      <c r="D522" s="91">
        <v>65460</v>
      </c>
      <c r="E522" s="31">
        <v>15083</v>
      </c>
      <c r="F522" s="91">
        <v>7044</v>
      </c>
      <c r="G522" s="86">
        <f t="shared" si="42"/>
        <v>22127</v>
      </c>
      <c r="H522" s="86">
        <f t="shared" si="43"/>
        <v>87587</v>
      </c>
      <c r="I522" s="87"/>
    </row>
    <row r="523" spans="1:9" ht="15" customHeight="1" x14ac:dyDescent="0.25">
      <c r="A523" s="81">
        <f t="shared" si="44"/>
        <v>41064</v>
      </c>
      <c r="B523" s="82">
        <f t="shared" si="40"/>
        <v>4</v>
      </c>
      <c r="C523" s="83">
        <f t="shared" si="41"/>
        <v>2</v>
      </c>
      <c r="D523" s="91">
        <v>40339</v>
      </c>
      <c r="E523" s="31">
        <v>8486</v>
      </c>
      <c r="F523" s="91">
        <v>3961</v>
      </c>
      <c r="G523" s="86">
        <f t="shared" si="42"/>
        <v>12447</v>
      </c>
      <c r="H523" s="86">
        <f t="shared" si="43"/>
        <v>52786</v>
      </c>
      <c r="I523" s="87"/>
    </row>
    <row r="524" spans="1:9" ht="15" customHeight="1" x14ac:dyDescent="0.25">
      <c r="A524" s="81">
        <f t="shared" si="44"/>
        <v>41065</v>
      </c>
      <c r="B524" s="82">
        <f t="shared" si="40"/>
        <v>5</v>
      </c>
      <c r="C524" s="83">
        <f t="shared" si="41"/>
        <v>3</v>
      </c>
      <c r="D524" s="91">
        <v>39310</v>
      </c>
      <c r="E524" s="31">
        <v>8754</v>
      </c>
      <c r="F524" s="91">
        <v>4060</v>
      </c>
      <c r="G524" s="86">
        <f t="shared" si="42"/>
        <v>12814</v>
      </c>
      <c r="H524" s="86">
        <f t="shared" si="43"/>
        <v>52124</v>
      </c>
      <c r="I524" s="87"/>
    </row>
    <row r="525" spans="1:9" ht="15" customHeight="1" x14ac:dyDescent="0.25">
      <c r="A525" s="81">
        <f t="shared" si="44"/>
        <v>41066</v>
      </c>
      <c r="B525" s="82">
        <f t="shared" si="40"/>
        <v>6</v>
      </c>
      <c r="C525" s="83">
        <f t="shared" si="41"/>
        <v>4</v>
      </c>
      <c r="D525" s="91">
        <v>39863</v>
      </c>
      <c r="E525" s="31">
        <v>10066</v>
      </c>
      <c r="F525" s="91">
        <v>4682</v>
      </c>
      <c r="G525" s="86">
        <f t="shared" si="42"/>
        <v>14748</v>
      </c>
      <c r="H525" s="86">
        <f t="shared" si="43"/>
        <v>54611</v>
      </c>
      <c r="I525" s="87"/>
    </row>
    <row r="526" spans="1:9" ht="15" customHeight="1" x14ac:dyDescent="0.25">
      <c r="A526" s="81">
        <f t="shared" si="44"/>
        <v>41067</v>
      </c>
      <c r="B526" s="82">
        <f t="shared" si="40"/>
        <v>7</v>
      </c>
      <c r="C526" s="83">
        <f t="shared" si="41"/>
        <v>5</v>
      </c>
      <c r="D526" s="91">
        <v>44915</v>
      </c>
      <c r="E526" s="31">
        <v>9666</v>
      </c>
      <c r="F526" s="91">
        <v>4496</v>
      </c>
      <c r="G526" s="86">
        <f t="shared" si="42"/>
        <v>14162</v>
      </c>
      <c r="H526" s="86">
        <f t="shared" si="43"/>
        <v>59077</v>
      </c>
      <c r="I526" s="87"/>
    </row>
    <row r="527" spans="1:9" ht="15" customHeight="1" x14ac:dyDescent="0.25">
      <c r="A527" s="81">
        <f t="shared" si="44"/>
        <v>41068</v>
      </c>
      <c r="B527" s="82">
        <f t="shared" si="40"/>
        <v>8</v>
      </c>
      <c r="C527" s="83">
        <f t="shared" si="41"/>
        <v>6</v>
      </c>
      <c r="D527" s="91">
        <v>45579</v>
      </c>
      <c r="E527" s="31">
        <v>10537</v>
      </c>
      <c r="F527" s="91">
        <v>4892</v>
      </c>
      <c r="G527" s="86">
        <f t="shared" si="42"/>
        <v>15429</v>
      </c>
      <c r="H527" s="86">
        <f t="shared" si="43"/>
        <v>61008</v>
      </c>
      <c r="I527" s="87"/>
    </row>
    <row r="528" spans="1:9" ht="15" customHeight="1" x14ac:dyDescent="0.25">
      <c r="A528" s="81">
        <f t="shared" si="44"/>
        <v>41069</v>
      </c>
      <c r="B528" s="82">
        <f t="shared" si="40"/>
        <v>9</v>
      </c>
      <c r="C528" s="83">
        <f t="shared" si="41"/>
        <v>7</v>
      </c>
      <c r="D528" s="91">
        <v>50234</v>
      </c>
      <c r="E528" s="31">
        <v>10585</v>
      </c>
      <c r="F528" s="91">
        <v>4923</v>
      </c>
      <c r="G528" s="86">
        <f t="shared" si="42"/>
        <v>15508</v>
      </c>
      <c r="H528" s="86">
        <f t="shared" si="43"/>
        <v>65742</v>
      </c>
      <c r="I528" s="87"/>
    </row>
    <row r="529" spans="1:9" ht="15" customHeight="1" x14ac:dyDescent="0.25">
      <c r="A529" s="81">
        <f t="shared" si="44"/>
        <v>41070</v>
      </c>
      <c r="B529" s="82">
        <f t="shared" si="40"/>
        <v>10</v>
      </c>
      <c r="C529" s="83">
        <f t="shared" si="41"/>
        <v>1</v>
      </c>
      <c r="D529" s="91">
        <v>52918</v>
      </c>
      <c r="E529" s="31">
        <v>12601</v>
      </c>
      <c r="F529" s="91">
        <v>5889</v>
      </c>
      <c r="G529" s="86">
        <f t="shared" si="42"/>
        <v>18490</v>
      </c>
      <c r="H529" s="86">
        <f t="shared" si="43"/>
        <v>71408</v>
      </c>
      <c r="I529" s="87"/>
    </row>
    <row r="530" spans="1:9" ht="15" customHeight="1" x14ac:dyDescent="0.25">
      <c r="A530" s="81">
        <f t="shared" si="44"/>
        <v>41071</v>
      </c>
      <c r="B530" s="82">
        <f t="shared" si="40"/>
        <v>11</v>
      </c>
      <c r="C530" s="83">
        <f t="shared" si="41"/>
        <v>2</v>
      </c>
      <c r="D530" s="91">
        <v>53678</v>
      </c>
      <c r="E530" s="31">
        <v>11425</v>
      </c>
      <c r="F530" s="91">
        <v>5328</v>
      </c>
      <c r="G530" s="86">
        <f t="shared" si="42"/>
        <v>16753</v>
      </c>
      <c r="H530" s="86">
        <f t="shared" si="43"/>
        <v>70431</v>
      </c>
      <c r="I530" s="87"/>
    </row>
    <row r="531" spans="1:9" ht="15" customHeight="1" x14ac:dyDescent="0.25">
      <c r="A531" s="81">
        <f t="shared" si="44"/>
        <v>41072</v>
      </c>
      <c r="B531" s="82">
        <f t="shared" si="40"/>
        <v>12</v>
      </c>
      <c r="C531" s="83">
        <f t="shared" si="41"/>
        <v>3</v>
      </c>
      <c r="D531" s="91">
        <v>50867</v>
      </c>
      <c r="E531" s="31">
        <v>11358</v>
      </c>
      <c r="F531" s="91">
        <v>5311</v>
      </c>
      <c r="G531" s="86">
        <f t="shared" si="42"/>
        <v>16669</v>
      </c>
      <c r="H531" s="86">
        <f t="shared" si="43"/>
        <v>67536</v>
      </c>
      <c r="I531" s="87"/>
    </row>
    <row r="532" spans="1:9" ht="15" customHeight="1" x14ac:dyDescent="0.25">
      <c r="A532" s="81">
        <f t="shared" si="44"/>
        <v>41073</v>
      </c>
      <c r="B532" s="82">
        <f t="shared" si="40"/>
        <v>13</v>
      </c>
      <c r="C532" s="83">
        <f t="shared" si="41"/>
        <v>4</v>
      </c>
      <c r="D532" s="91">
        <v>39000</v>
      </c>
      <c r="E532" s="31">
        <v>8854</v>
      </c>
      <c r="F532" s="91">
        <v>4126</v>
      </c>
      <c r="G532" s="86">
        <f t="shared" si="42"/>
        <v>12980</v>
      </c>
      <c r="H532" s="86">
        <f t="shared" si="43"/>
        <v>51980</v>
      </c>
      <c r="I532" s="87"/>
    </row>
    <row r="533" spans="1:9" ht="15" customHeight="1" x14ac:dyDescent="0.25">
      <c r="A533" s="81">
        <f t="shared" si="44"/>
        <v>41074</v>
      </c>
      <c r="B533" s="82">
        <f t="shared" si="40"/>
        <v>14</v>
      </c>
      <c r="C533" s="83">
        <f t="shared" si="41"/>
        <v>5</v>
      </c>
      <c r="D533" s="91">
        <v>52132</v>
      </c>
      <c r="E533" s="31">
        <v>11782</v>
      </c>
      <c r="F533" s="91">
        <v>5494</v>
      </c>
      <c r="G533" s="86">
        <f t="shared" si="42"/>
        <v>17276</v>
      </c>
      <c r="H533" s="86">
        <f t="shared" si="43"/>
        <v>69408</v>
      </c>
      <c r="I533" s="87"/>
    </row>
    <row r="534" spans="1:9" ht="15" customHeight="1" x14ac:dyDescent="0.25">
      <c r="A534" s="81">
        <f t="shared" si="44"/>
        <v>41075</v>
      </c>
      <c r="B534" s="82">
        <f t="shared" si="40"/>
        <v>15</v>
      </c>
      <c r="C534" s="83">
        <f t="shared" si="41"/>
        <v>6</v>
      </c>
      <c r="D534" s="91">
        <v>51534</v>
      </c>
      <c r="E534" s="31">
        <v>11707</v>
      </c>
      <c r="F534" s="91">
        <v>5458</v>
      </c>
      <c r="G534" s="86">
        <f t="shared" si="42"/>
        <v>17165</v>
      </c>
      <c r="H534" s="86">
        <f t="shared" si="43"/>
        <v>68699</v>
      </c>
      <c r="I534" s="87"/>
    </row>
    <row r="535" spans="1:9" ht="15" customHeight="1" x14ac:dyDescent="0.25">
      <c r="A535" s="81">
        <f t="shared" si="44"/>
        <v>41076</v>
      </c>
      <c r="B535" s="82">
        <f t="shared" si="40"/>
        <v>16</v>
      </c>
      <c r="C535" s="83">
        <f t="shared" si="41"/>
        <v>7</v>
      </c>
      <c r="D535" s="91">
        <v>56709</v>
      </c>
      <c r="E535" s="31">
        <v>12622</v>
      </c>
      <c r="F535" s="91">
        <v>5901</v>
      </c>
      <c r="G535" s="86">
        <f t="shared" si="42"/>
        <v>18523</v>
      </c>
      <c r="H535" s="86">
        <f t="shared" si="43"/>
        <v>75232</v>
      </c>
      <c r="I535" s="87"/>
    </row>
    <row r="536" spans="1:9" ht="15" customHeight="1" x14ac:dyDescent="0.25">
      <c r="A536" s="81">
        <f t="shared" si="44"/>
        <v>41077</v>
      </c>
      <c r="B536" s="82">
        <f t="shared" si="40"/>
        <v>17</v>
      </c>
      <c r="C536" s="83">
        <f t="shared" si="41"/>
        <v>1</v>
      </c>
      <c r="D536" s="91">
        <v>56836</v>
      </c>
      <c r="E536" s="31">
        <v>14171</v>
      </c>
      <c r="F536" s="91">
        <v>6637</v>
      </c>
      <c r="G536" s="86">
        <f t="shared" si="42"/>
        <v>20808</v>
      </c>
      <c r="H536" s="86">
        <f t="shared" si="43"/>
        <v>77644</v>
      </c>
      <c r="I536" s="87"/>
    </row>
    <row r="537" spans="1:9" ht="15" customHeight="1" x14ac:dyDescent="0.25">
      <c r="A537" s="81">
        <f t="shared" si="44"/>
        <v>41078</v>
      </c>
      <c r="B537" s="82">
        <f t="shared" si="40"/>
        <v>18</v>
      </c>
      <c r="C537" s="83">
        <f t="shared" si="41"/>
        <v>2</v>
      </c>
      <c r="D537" s="91">
        <v>55646</v>
      </c>
      <c r="E537" s="31">
        <v>12891</v>
      </c>
      <c r="F537" s="91">
        <v>6027</v>
      </c>
      <c r="G537" s="86">
        <f t="shared" si="42"/>
        <v>18918</v>
      </c>
      <c r="H537" s="86">
        <f t="shared" si="43"/>
        <v>74564</v>
      </c>
      <c r="I537" s="87"/>
    </row>
    <row r="538" spans="1:9" ht="15" customHeight="1" x14ac:dyDescent="0.25">
      <c r="A538" s="81">
        <f t="shared" si="44"/>
        <v>41079</v>
      </c>
      <c r="B538" s="82">
        <f t="shared" si="40"/>
        <v>19</v>
      </c>
      <c r="C538" s="83">
        <f t="shared" si="41"/>
        <v>3</v>
      </c>
      <c r="D538" s="91">
        <v>53778</v>
      </c>
      <c r="E538" s="31">
        <v>1311</v>
      </c>
      <c r="F538" s="91">
        <v>5295</v>
      </c>
      <c r="G538" s="86">
        <f t="shared" si="42"/>
        <v>6606</v>
      </c>
      <c r="H538" s="86">
        <f t="shared" si="43"/>
        <v>60384</v>
      </c>
      <c r="I538" s="87"/>
    </row>
    <row r="539" spans="1:9" ht="15" customHeight="1" x14ac:dyDescent="0.25">
      <c r="A539" s="81">
        <f t="shared" si="44"/>
        <v>41080</v>
      </c>
      <c r="B539" s="82">
        <f t="shared" si="40"/>
        <v>20</v>
      </c>
      <c r="C539" s="83">
        <f t="shared" si="41"/>
        <v>4</v>
      </c>
      <c r="D539" s="91">
        <v>63180</v>
      </c>
      <c r="E539" s="31">
        <v>13848</v>
      </c>
      <c r="F539" s="91">
        <v>6492</v>
      </c>
      <c r="G539" s="86">
        <f t="shared" si="42"/>
        <v>20340</v>
      </c>
      <c r="H539" s="86">
        <f t="shared" si="43"/>
        <v>83520</v>
      </c>
      <c r="I539" s="87"/>
    </row>
    <row r="540" spans="1:9" ht="15" customHeight="1" x14ac:dyDescent="0.25">
      <c r="A540" s="81">
        <f t="shared" si="44"/>
        <v>41081</v>
      </c>
      <c r="B540" s="82">
        <f t="shared" si="40"/>
        <v>21</v>
      </c>
      <c r="C540" s="83">
        <f t="shared" si="41"/>
        <v>5</v>
      </c>
      <c r="D540" s="91">
        <v>57106</v>
      </c>
      <c r="E540" s="31">
        <v>12103</v>
      </c>
      <c r="F540" s="91">
        <v>5658</v>
      </c>
      <c r="G540" s="86">
        <f t="shared" si="42"/>
        <v>17761</v>
      </c>
      <c r="H540" s="86">
        <f t="shared" si="43"/>
        <v>74867</v>
      </c>
      <c r="I540" s="87"/>
    </row>
    <row r="541" spans="1:9" ht="15" customHeight="1" x14ac:dyDescent="0.25">
      <c r="A541" s="81">
        <f t="shared" si="44"/>
        <v>41082</v>
      </c>
      <c r="B541" s="82">
        <f t="shared" si="40"/>
        <v>22</v>
      </c>
      <c r="C541" s="83">
        <f t="shared" si="41"/>
        <v>6</v>
      </c>
      <c r="D541" s="91">
        <v>60871</v>
      </c>
      <c r="E541" s="31">
        <v>13736</v>
      </c>
      <c r="F541" s="91">
        <v>6442</v>
      </c>
      <c r="G541" s="86">
        <f t="shared" si="42"/>
        <v>20178</v>
      </c>
      <c r="H541" s="86">
        <f t="shared" si="43"/>
        <v>81049</v>
      </c>
      <c r="I541" s="87"/>
    </row>
    <row r="542" spans="1:9" ht="15" customHeight="1" x14ac:dyDescent="0.25">
      <c r="A542" s="81">
        <f t="shared" si="44"/>
        <v>41083</v>
      </c>
      <c r="B542" s="82">
        <f t="shared" si="40"/>
        <v>23</v>
      </c>
      <c r="C542" s="83">
        <f t="shared" si="41"/>
        <v>7</v>
      </c>
      <c r="D542" s="91">
        <v>65122</v>
      </c>
      <c r="E542" s="31">
        <v>14583</v>
      </c>
      <c r="F542" s="91">
        <v>6833</v>
      </c>
      <c r="G542" s="86">
        <f t="shared" si="42"/>
        <v>21416</v>
      </c>
      <c r="H542" s="86">
        <f t="shared" si="43"/>
        <v>86538</v>
      </c>
      <c r="I542" s="87"/>
    </row>
    <row r="543" spans="1:9" ht="15" customHeight="1" x14ac:dyDescent="0.25">
      <c r="A543" s="81">
        <f t="shared" si="44"/>
        <v>41084</v>
      </c>
      <c r="B543" s="82">
        <f t="shared" si="40"/>
        <v>24</v>
      </c>
      <c r="C543" s="83">
        <f t="shared" si="41"/>
        <v>1</v>
      </c>
      <c r="D543" s="91">
        <v>62394</v>
      </c>
      <c r="E543" s="31">
        <v>14073</v>
      </c>
      <c r="F543" s="91">
        <v>6606</v>
      </c>
      <c r="G543" s="86">
        <f t="shared" si="42"/>
        <v>20679</v>
      </c>
      <c r="H543" s="86">
        <f t="shared" si="43"/>
        <v>83073</v>
      </c>
      <c r="I543" s="87"/>
    </row>
    <row r="544" spans="1:9" ht="15" customHeight="1" x14ac:dyDescent="0.25">
      <c r="A544" s="81">
        <f t="shared" si="44"/>
        <v>41085</v>
      </c>
      <c r="B544" s="82">
        <f t="shared" si="40"/>
        <v>25</v>
      </c>
      <c r="C544" s="83">
        <f t="shared" si="41"/>
        <v>2</v>
      </c>
      <c r="D544" s="91">
        <v>51469</v>
      </c>
      <c r="E544" s="31">
        <v>12016</v>
      </c>
      <c r="F544" s="91">
        <v>5601</v>
      </c>
      <c r="G544" s="86">
        <f t="shared" si="42"/>
        <v>17617</v>
      </c>
      <c r="H544" s="86">
        <f t="shared" si="43"/>
        <v>69086</v>
      </c>
      <c r="I544" s="87"/>
    </row>
    <row r="545" spans="1:9" ht="15" customHeight="1" x14ac:dyDescent="0.25">
      <c r="A545" s="81">
        <f t="shared" si="44"/>
        <v>41086</v>
      </c>
      <c r="B545" s="82">
        <f t="shared" si="40"/>
        <v>26</v>
      </c>
      <c r="C545" s="83">
        <f t="shared" si="41"/>
        <v>3</v>
      </c>
      <c r="D545" s="91">
        <v>42820</v>
      </c>
      <c r="E545" s="31">
        <v>9521</v>
      </c>
      <c r="F545" s="91">
        <v>4327</v>
      </c>
      <c r="G545" s="86">
        <f t="shared" si="42"/>
        <v>13848</v>
      </c>
      <c r="H545" s="86">
        <f t="shared" si="43"/>
        <v>56668</v>
      </c>
      <c r="I545" s="87"/>
    </row>
    <row r="546" spans="1:9" ht="15" customHeight="1" x14ac:dyDescent="0.25">
      <c r="A546" s="81">
        <f t="shared" si="44"/>
        <v>41087</v>
      </c>
      <c r="B546" s="82">
        <f t="shared" si="40"/>
        <v>27</v>
      </c>
      <c r="C546" s="83">
        <f t="shared" si="41"/>
        <v>4</v>
      </c>
      <c r="D546" s="91">
        <v>40517</v>
      </c>
      <c r="E546" s="31">
        <v>8636</v>
      </c>
      <c r="F546" s="91">
        <v>4034</v>
      </c>
      <c r="G546" s="86">
        <f t="shared" si="42"/>
        <v>12670</v>
      </c>
      <c r="H546" s="86">
        <f t="shared" si="43"/>
        <v>53187</v>
      </c>
      <c r="I546" s="87"/>
    </row>
    <row r="547" spans="1:9" ht="15" customHeight="1" x14ac:dyDescent="0.25">
      <c r="A547" s="81">
        <f t="shared" si="44"/>
        <v>41088</v>
      </c>
      <c r="B547" s="82">
        <f t="shared" si="40"/>
        <v>28</v>
      </c>
      <c r="C547" s="83">
        <f t="shared" si="41"/>
        <v>5</v>
      </c>
      <c r="D547" s="91">
        <v>44332</v>
      </c>
      <c r="E547" s="31">
        <v>10794</v>
      </c>
      <c r="F547" s="91">
        <v>5012</v>
      </c>
      <c r="G547" s="86">
        <f t="shared" si="42"/>
        <v>15806</v>
      </c>
      <c r="H547" s="86">
        <f t="shared" si="43"/>
        <v>60138</v>
      </c>
      <c r="I547" s="87"/>
    </row>
    <row r="548" spans="1:9" ht="15" customHeight="1" x14ac:dyDescent="0.25">
      <c r="A548" s="81">
        <f t="shared" si="44"/>
        <v>41089</v>
      </c>
      <c r="B548" s="82">
        <f t="shared" si="40"/>
        <v>29</v>
      </c>
      <c r="C548" s="83">
        <f t="shared" si="41"/>
        <v>6</v>
      </c>
      <c r="D548" s="91">
        <v>52493</v>
      </c>
      <c r="E548" s="31">
        <v>10656</v>
      </c>
      <c r="F548" s="91">
        <v>4967</v>
      </c>
      <c r="G548" s="86">
        <f t="shared" si="42"/>
        <v>15623</v>
      </c>
      <c r="H548" s="86">
        <f t="shared" si="43"/>
        <v>68116</v>
      </c>
      <c r="I548" s="87"/>
    </row>
    <row r="549" spans="1:9" ht="15" customHeight="1" x14ac:dyDescent="0.25">
      <c r="A549" s="81">
        <f t="shared" si="44"/>
        <v>41090</v>
      </c>
      <c r="B549" s="82">
        <f t="shared" si="40"/>
        <v>30</v>
      </c>
      <c r="C549" s="83">
        <f t="shared" si="41"/>
        <v>7</v>
      </c>
      <c r="D549" s="91">
        <v>70644</v>
      </c>
      <c r="E549" s="31">
        <v>17813</v>
      </c>
      <c r="F549" s="91">
        <v>8332</v>
      </c>
      <c r="G549" s="86">
        <f t="shared" si="42"/>
        <v>26145</v>
      </c>
      <c r="H549" s="86">
        <f t="shared" si="43"/>
        <v>96789</v>
      </c>
      <c r="I549" s="87"/>
    </row>
    <row r="550" spans="1:9" ht="15" customHeight="1" x14ac:dyDescent="0.25">
      <c r="A550" s="81">
        <f t="shared" si="44"/>
        <v>41091</v>
      </c>
      <c r="B550" s="82">
        <f t="shared" si="40"/>
        <v>1</v>
      </c>
      <c r="C550" s="83">
        <f t="shared" si="41"/>
        <v>1</v>
      </c>
      <c r="D550" s="91">
        <v>71937</v>
      </c>
      <c r="E550" s="31">
        <v>15482</v>
      </c>
      <c r="F550" s="91">
        <v>7251</v>
      </c>
      <c r="G550" s="86">
        <f t="shared" si="42"/>
        <v>22733</v>
      </c>
      <c r="H550" s="86">
        <f t="shared" si="43"/>
        <v>94670</v>
      </c>
      <c r="I550" s="87"/>
    </row>
    <row r="551" spans="1:9" ht="15" customHeight="1" x14ac:dyDescent="0.25">
      <c r="A551" s="81">
        <f t="shared" si="44"/>
        <v>41092</v>
      </c>
      <c r="B551" s="82">
        <f t="shared" si="40"/>
        <v>2</v>
      </c>
      <c r="C551" s="83">
        <f t="shared" si="41"/>
        <v>2</v>
      </c>
      <c r="D551" s="91">
        <v>59540</v>
      </c>
      <c r="E551" s="31">
        <v>13625</v>
      </c>
      <c r="F551" s="91">
        <v>6372</v>
      </c>
      <c r="G551" s="86">
        <f t="shared" si="42"/>
        <v>19997</v>
      </c>
      <c r="H551" s="86">
        <f t="shared" si="43"/>
        <v>79537</v>
      </c>
      <c r="I551" s="87"/>
    </row>
    <row r="552" spans="1:9" ht="15" customHeight="1" x14ac:dyDescent="0.25">
      <c r="A552" s="81">
        <f t="shared" si="44"/>
        <v>41093</v>
      </c>
      <c r="B552" s="82">
        <f t="shared" si="40"/>
        <v>3</v>
      </c>
      <c r="C552" s="83">
        <f t="shared" si="41"/>
        <v>3</v>
      </c>
      <c r="D552" s="91">
        <v>68277</v>
      </c>
      <c r="E552" s="31">
        <v>15447</v>
      </c>
      <c r="F552" s="91">
        <v>7235</v>
      </c>
      <c r="G552" s="86">
        <f t="shared" si="42"/>
        <v>22682</v>
      </c>
      <c r="H552" s="86">
        <f t="shared" si="43"/>
        <v>90959</v>
      </c>
      <c r="I552" s="87"/>
    </row>
    <row r="553" spans="1:9" ht="15" customHeight="1" x14ac:dyDescent="0.25">
      <c r="A553" s="81">
        <f t="shared" si="44"/>
        <v>41094</v>
      </c>
      <c r="B553" s="82">
        <f t="shared" si="40"/>
        <v>4</v>
      </c>
      <c r="C553" s="83">
        <f t="shared" si="41"/>
        <v>4</v>
      </c>
      <c r="D553" s="91">
        <v>62345</v>
      </c>
      <c r="E553" s="31">
        <v>14687</v>
      </c>
      <c r="F553" s="91">
        <v>6908</v>
      </c>
      <c r="G553" s="86">
        <f t="shared" si="42"/>
        <v>21595</v>
      </c>
      <c r="H553" s="86">
        <f t="shared" si="43"/>
        <v>83940</v>
      </c>
      <c r="I553" s="87"/>
    </row>
    <row r="554" spans="1:9" ht="15" customHeight="1" x14ac:dyDescent="0.25">
      <c r="A554" s="81">
        <f t="shared" si="44"/>
        <v>41095</v>
      </c>
      <c r="B554" s="82">
        <f t="shared" si="40"/>
        <v>5</v>
      </c>
      <c r="C554" s="83">
        <f t="shared" si="41"/>
        <v>5</v>
      </c>
      <c r="D554" s="91">
        <v>64744</v>
      </c>
      <c r="E554" s="31">
        <v>13915</v>
      </c>
      <c r="F554" s="91">
        <v>6531</v>
      </c>
      <c r="G554" s="86">
        <f t="shared" si="42"/>
        <v>20446</v>
      </c>
      <c r="H554" s="86">
        <f t="shared" si="43"/>
        <v>85190</v>
      </c>
      <c r="I554" s="87"/>
    </row>
    <row r="555" spans="1:9" ht="15" customHeight="1" x14ac:dyDescent="0.25">
      <c r="A555" s="81">
        <f t="shared" si="44"/>
        <v>41096</v>
      </c>
      <c r="B555" s="82">
        <f t="shared" si="40"/>
        <v>6</v>
      </c>
      <c r="C555" s="83">
        <f t="shared" si="41"/>
        <v>6</v>
      </c>
      <c r="D555" s="91">
        <v>69708</v>
      </c>
      <c r="E555" s="31">
        <v>16965</v>
      </c>
      <c r="F555" s="91">
        <v>7971</v>
      </c>
      <c r="G555" s="86">
        <f t="shared" si="42"/>
        <v>24936</v>
      </c>
      <c r="H555" s="86">
        <f t="shared" si="43"/>
        <v>94644</v>
      </c>
      <c r="I555" s="87"/>
    </row>
    <row r="556" spans="1:9" ht="15" customHeight="1" x14ac:dyDescent="0.25">
      <c r="A556" s="81">
        <f t="shared" si="44"/>
        <v>41097</v>
      </c>
      <c r="B556" s="82">
        <f t="shared" si="40"/>
        <v>7</v>
      </c>
      <c r="C556" s="83">
        <f t="shared" si="41"/>
        <v>7</v>
      </c>
      <c r="D556" s="91">
        <v>66350</v>
      </c>
      <c r="E556" s="31">
        <v>15108</v>
      </c>
      <c r="F556" s="91">
        <v>7091</v>
      </c>
      <c r="G556" s="86">
        <f t="shared" si="42"/>
        <v>22199</v>
      </c>
      <c r="H556" s="86">
        <f t="shared" si="43"/>
        <v>88549</v>
      </c>
      <c r="I556" s="87"/>
    </row>
    <row r="557" spans="1:9" ht="15" customHeight="1" x14ac:dyDescent="0.25">
      <c r="A557" s="81">
        <f t="shared" si="44"/>
        <v>41098</v>
      </c>
      <c r="B557" s="82">
        <f t="shared" si="40"/>
        <v>8</v>
      </c>
      <c r="C557" s="83">
        <f t="shared" si="41"/>
        <v>1</v>
      </c>
      <c r="D557" s="91">
        <v>68933</v>
      </c>
      <c r="E557" s="31">
        <v>15714</v>
      </c>
      <c r="F557" s="91">
        <v>7388</v>
      </c>
      <c r="G557" s="86">
        <f t="shared" si="42"/>
        <v>23102</v>
      </c>
      <c r="H557" s="86">
        <f t="shared" si="43"/>
        <v>92035</v>
      </c>
      <c r="I557" s="87"/>
    </row>
    <row r="558" spans="1:9" ht="15" customHeight="1" x14ac:dyDescent="0.25">
      <c r="A558" s="81">
        <f t="shared" si="44"/>
        <v>41099</v>
      </c>
      <c r="B558" s="82">
        <f t="shared" si="40"/>
        <v>9</v>
      </c>
      <c r="C558" s="83">
        <f t="shared" si="41"/>
        <v>2</v>
      </c>
      <c r="D558" s="91">
        <v>63879</v>
      </c>
      <c r="E558" s="31">
        <v>13560</v>
      </c>
      <c r="F558" s="91">
        <v>6381</v>
      </c>
      <c r="G558" s="86">
        <f t="shared" si="42"/>
        <v>19941</v>
      </c>
      <c r="H558" s="86">
        <f t="shared" si="43"/>
        <v>83820</v>
      </c>
      <c r="I558" s="87"/>
    </row>
    <row r="559" spans="1:9" ht="15" customHeight="1" x14ac:dyDescent="0.25">
      <c r="A559" s="81">
        <f t="shared" si="44"/>
        <v>41100</v>
      </c>
      <c r="B559" s="82">
        <f t="shared" si="40"/>
        <v>10</v>
      </c>
      <c r="C559" s="83">
        <f t="shared" si="41"/>
        <v>3</v>
      </c>
      <c r="D559" s="91">
        <v>60290</v>
      </c>
      <c r="E559" s="31">
        <v>13261</v>
      </c>
      <c r="F559" s="91">
        <v>5496</v>
      </c>
      <c r="G559" s="86">
        <f t="shared" si="42"/>
        <v>18757</v>
      </c>
      <c r="H559" s="86">
        <f t="shared" si="43"/>
        <v>79047</v>
      </c>
      <c r="I559" s="87"/>
    </row>
    <row r="560" spans="1:9" ht="15" customHeight="1" x14ac:dyDescent="0.25">
      <c r="A560" s="81">
        <f t="shared" si="44"/>
        <v>41101</v>
      </c>
      <c r="B560" s="82">
        <f t="shared" si="40"/>
        <v>11</v>
      </c>
      <c r="C560" s="83">
        <f t="shared" si="41"/>
        <v>4</v>
      </c>
      <c r="D560" s="91">
        <v>61436</v>
      </c>
      <c r="E560" s="31">
        <v>14093</v>
      </c>
      <c r="F560" s="91">
        <v>6590</v>
      </c>
      <c r="G560" s="86">
        <f t="shared" si="42"/>
        <v>20683</v>
      </c>
      <c r="H560" s="86">
        <f t="shared" si="43"/>
        <v>82119</v>
      </c>
      <c r="I560" s="87"/>
    </row>
    <row r="561" spans="1:9" ht="15" customHeight="1" x14ac:dyDescent="0.25">
      <c r="A561" s="81">
        <f t="shared" si="44"/>
        <v>41102</v>
      </c>
      <c r="B561" s="82">
        <f t="shared" ref="B561:B624" si="45">DAY(A561)</f>
        <v>12</v>
      </c>
      <c r="C561" s="83">
        <f t="shared" ref="C561:C624" si="46">WEEKDAY(A561)</f>
        <v>5</v>
      </c>
      <c r="D561" s="91">
        <v>63210</v>
      </c>
      <c r="E561" s="31">
        <v>14210</v>
      </c>
      <c r="F561" s="91">
        <v>6667</v>
      </c>
      <c r="G561" s="86">
        <f t="shared" ref="G561:G624" si="47">SUM(E561+F561)</f>
        <v>20877</v>
      </c>
      <c r="H561" s="86">
        <f t="shared" ref="H561:H624" si="48">G561+D561</f>
        <v>84087</v>
      </c>
      <c r="I561" s="87"/>
    </row>
    <row r="562" spans="1:9" ht="15" customHeight="1" x14ac:dyDescent="0.25">
      <c r="A562" s="81">
        <f t="shared" ref="A562:A625" si="49">A561+1</f>
        <v>41103</v>
      </c>
      <c r="B562" s="82">
        <f t="shared" si="45"/>
        <v>13</v>
      </c>
      <c r="C562" s="83">
        <f t="shared" si="46"/>
        <v>6</v>
      </c>
      <c r="D562" s="91">
        <v>73971</v>
      </c>
      <c r="E562" s="31">
        <v>16076</v>
      </c>
      <c r="F562" s="91">
        <v>7539</v>
      </c>
      <c r="G562" s="86">
        <f t="shared" si="47"/>
        <v>23615</v>
      </c>
      <c r="H562" s="86">
        <f t="shared" si="48"/>
        <v>97586</v>
      </c>
      <c r="I562" s="87"/>
    </row>
    <row r="563" spans="1:9" ht="15" customHeight="1" x14ac:dyDescent="0.25">
      <c r="A563" s="81">
        <f t="shared" si="49"/>
        <v>41104</v>
      </c>
      <c r="B563" s="82">
        <f t="shared" si="45"/>
        <v>14</v>
      </c>
      <c r="C563" s="83">
        <f t="shared" si="46"/>
        <v>7</v>
      </c>
      <c r="D563" s="91">
        <v>82815</v>
      </c>
      <c r="E563" s="31">
        <v>20250</v>
      </c>
      <c r="F563" s="91">
        <v>9534</v>
      </c>
      <c r="G563" s="86">
        <f t="shared" si="47"/>
        <v>29784</v>
      </c>
      <c r="H563" s="86">
        <f t="shared" si="48"/>
        <v>112599</v>
      </c>
      <c r="I563" s="87"/>
    </row>
    <row r="564" spans="1:9" ht="15" customHeight="1" x14ac:dyDescent="0.25">
      <c r="A564" s="81">
        <f t="shared" si="49"/>
        <v>41105</v>
      </c>
      <c r="B564" s="82">
        <f t="shared" si="45"/>
        <v>15</v>
      </c>
      <c r="C564" s="83">
        <f t="shared" si="46"/>
        <v>1</v>
      </c>
      <c r="D564" s="91">
        <v>84623</v>
      </c>
      <c r="E564" s="31">
        <v>19973</v>
      </c>
      <c r="F564" s="91">
        <v>9458</v>
      </c>
      <c r="G564" s="86">
        <f t="shared" si="47"/>
        <v>29431</v>
      </c>
      <c r="H564" s="86">
        <f t="shared" si="48"/>
        <v>114054</v>
      </c>
      <c r="I564" s="87"/>
    </row>
    <row r="565" spans="1:9" ht="15" customHeight="1" x14ac:dyDescent="0.25">
      <c r="A565" s="81">
        <f t="shared" si="49"/>
        <v>41106</v>
      </c>
      <c r="B565" s="82">
        <f t="shared" si="45"/>
        <v>16</v>
      </c>
      <c r="C565" s="83">
        <f t="shared" si="46"/>
        <v>2</v>
      </c>
      <c r="D565" s="91">
        <v>61364</v>
      </c>
      <c r="E565" s="31">
        <v>14458</v>
      </c>
      <c r="F565" s="91">
        <v>6827</v>
      </c>
      <c r="G565" s="86">
        <f t="shared" si="47"/>
        <v>21285</v>
      </c>
      <c r="H565" s="86">
        <f t="shared" si="48"/>
        <v>82649</v>
      </c>
      <c r="I565" s="87"/>
    </row>
    <row r="566" spans="1:9" ht="15" customHeight="1" x14ac:dyDescent="0.25">
      <c r="A566" s="81">
        <f t="shared" si="49"/>
        <v>41107</v>
      </c>
      <c r="B566" s="82">
        <f t="shared" si="45"/>
        <v>17</v>
      </c>
      <c r="C566" s="83">
        <f t="shared" si="46"/>
        <v>3</v>
      </c>
      <c r="D566" s="91">
        <v>50478</v>
      </c>
      <c r="E566" s="31">
        <v>11965</v>
      </c>
      <c r="F566" s="91">
        <v>5624</v>
      </c>
      <c r="G566" s="86">
        <f t="shared" si="47"/>
        <v>17589</v>
      </c>
      <c r="H566" s="86">
        <f t="shared" si="48"/>
        <v>68067</v>
      </c>
      <c r="I566" s="87"/>
    </row>
    <row r="567" spans="1:9" ht="15" customHeight="1" x14ac:dyDescent="0.25">
      <c r="A567" s="81">
        <f t="shared" si="49"/>
        <v>41108</v>
      </c>
      <c r="B567" s="82">
        <f t="shared" si="45"/>
        <v>18</v>
      </c>
      <c r="C567" s="83">
        <f t="shared" si="46"/>
        <v>4</v>
      </c>
      <c r="D567" s="91">
        <v>64183</v>
      </c>
      <c r="E567" s="31">
        <v>13332</v>
      </c>
      <c r="F567" s="91">
        <v>6243</v>
      </c>
      <c r="G567" s="86">
        <f t="shared" si="47"/>
        <v>19575</v>
      </c>
      <c r="H567" s="86">
        <f t="shared" si="48"/>
        <v>83758</v>
      </c>
      <c r="I567" s="87"/>
    </row>
    <row r="568" spans="1:9" ht="15" customHeight="1" x14ac:dyDescent="0.25">
      <c r="A568" s="81">
        <f t="shared" si="49"/>
        <v>41109</v>
      </c>
      <c r="B568" s="82">
        <f t="shared" si="45"/>
        <v>19</v>
      </c>
      <c r="C568" s="83">
        <f t="shared" si="46"/>
        <v>5</v>
      </c>
      <c r="D568" s="91">
        <v>59406</v>
      </c>
      <c r="E568" s="31">
        <v>13813</v>
      </c>
      <c r="F568" s="91">
        <v>6467</v>
      </c>
      <c r="G568" s="86">
        <f t="shared" si="47"/>
        <v>20280</v>
      </c>
      <c r="H568" s="86">
        <f t="shared" si="48"/>
        <v>79686</v>
      </c>
      <c r="I568" s="87"/>
    </row>
    <row r="569" spans="1:9" ht="15" customHeight="1" x14ac:dyDescent="0.25">
      <c r="A569" s="81">
        <f t="shared" si="49"/>
        <v>41110</v>
      </c>
      <c r="B569" s="82">
        <f t="shared" si="45"/>
        <v>20</v>
      </c>
      <c r="C569" s="83">
        <f t="shared" si="46"/>
        <v>6</v>
      </c>
      <c r="D569" s="91">
        <v>69789</v>
      </c>
      <c r="E569" s="31">
        <v>15419</v>
      </c>
      <c r="F569" s="91">
        <v>6852</v>
      </c>
      <c r="G569" s="86">
        <f t="shared" si="47"/>
        <v>22271</v>
      </c>
      <c r="H569" s="86">
        <f t="shared" si="48"/>
        <v>92060</v>
      </c>
      <c r="I569" s="87"/>
    </row>
    <row r="570" spans="1:9" ht="15" customHeight="1" x14ac:dyDescent="0.25">
      <c r="A570" s="81">
        <f t="shared" si="49"/>
        <v>41111</v>
      </c>
      <c r="B570" s="82">
        <f t="shared" si="45"/>
        <v>21</v>
      </c>
      <c r="C570" s="83">
        <f t="shared" si="46"/>
        <v>7</v>
      </c>
      <c r="D570" s="91">
        <v>71328</v>
      </c>
      <c r="E570" s="31">
        <v>16786</v>
      </c>
      <c r="F570" s="91">
        <v>7881</v>
      </c>
      <c r="G570" s="86">
        <f t="shared" si="47"/>
        <v>24667</v>
      </c>
      <c r="H570" s="86">
        <f t="shared" si="48"/>
        <v>95995</v>
      </c>
      <c r="I570" s="87"/>
    </row>
    <row r="571" spans="1:9" ht="15" customHeight="1" x14ac:dyDescent="0.25">
      <c r="A571" s="81">
        <f t="shared" si="49"/>
        <v>41112</v>
      </c>
      <c r="B571" s="82">
        <f t="shared" si="45"/>
        <v>22</v>
      </c>
      <c r="C571" s="83">
        <f t="shared" si="46"/>
        <v>1</v>
      </c>
      <c r="D571" s="91">
        <v>72813</v>
      </c>
      <c r="E571" s="31">
        <v>16592</v>
      </c>
      <c r="F571" s="91">
        <v>7819</v>
      </c>
      <c r="G571" s="86">
        <f t="shared" si="47"/>
        <v>24411</v>
      </c>
      <c r="H571" s="86">
        <f t="shared" si="48"/>
        <v>97224</v>
      </c>
      <c r="I571" s="87"/>
    </row>
    <row r="572" spans="1:9" ht="15" customHeight="1" x14ac:dyDescent="0.25">
      <c r="A572" s="81">
        <f t="shared" si="49"/>
        <v>41113</v>
      </c>
      <c r="B572" s="82">
        <f t="shared" si="45"/>
        <v>23</v>
      </c>
      <c r="C572" s="83">
        <f t="shared" si="46"/>
        <v>2</v>
      </c>
      <c r="D572" s="91">
        <v>66166</v>
      </c>
      <c r="E572" s="31">
        <v>16107</v>
      </c>
      <c r="F572" s="91">
        <v>7567</v>
      </c>
      <c r="G572" s="86">
        <f t="shared" si="47"/>
        <v>23674</v>
      </c>
      <c r="H572" s="86">
        <f t="shared" si="48"/>
        <v>89840</v>
      </c>
      <c r="I572" s="87"/>
    </row>
    <row r="573" spans="1:9" ht="15" customHeight="1" x14ac:dyDescent="0.25">
      <c r="A573" s="81">
        <f t="shared" si="49"/>
        <v>41114</v>
      </c>
      <c r="B573" s="82">
        <f t="shared" si="45"/>
        <v>24</v>
      </c>
      <c r="C573" s="83">
        <f t="shared" si="46"/>
        <v>3</v>
      </c>
      <c r="D573" s="91">
        <v>52958</v>
      </c>
      <c r="E573" s="31">
        <v>16069</v>
      </c>
      <c r="F573" s="91">
        <v>7069</v>
      </c>
      <c r="G573" s="86">
        <f t="shared" si="47"/>
        <v>23138</v>
      </c>
      <c r="H573" s="86">
        <f t="shared" si="48"/>
        <v>76096</v>
      </c>
      <c r="I573" s="87"/>
    </row>
    <row r="574" spans="1:9" ht="15" customHeight="1" x14ac:dyDescent="0.25">
      <c r="A574" s="81">
        <f t="shared" si="49"/>
        <v>41115</v>
      </c>
      <c r="B574" s="82">
        <f t="shared" si="45"/>
        <v>25</v>
      </c>
      <c r="C574" s="83">
        <f t="shared" si="46"/>
        <v>4</v>
      </c>
      <c r="D574" s="91">
        <v>66568</v>
      </c>
      <c r="E574" s="31">
        <v>15642</v>
      </c>
      <c r="F574" s="91">
        <v>7346</v>
      </c>
      <c r="G574" s="86">
        <f t="shared" si="47"/>
        <v>22988</v>
      </c>
      <c r="H574" s="86">
        <f t="shared" si="48"/>
        <v>89556</v>
      </c>
      <c r="I574" s="87"/>
    </row>
    <row r="575" spans="1:9" ht="15" customHeight="1" x14ac:dyDescent="0.25">
      <c r="A575" s="81">
        <f t="shared" si="49"/>
        <v>41116</v>
      </c>
      <c r="B575" s="82">
        <f t="shared" si="45"/>
        <v>26</v>
      </c>
      <c r="C575" s="83">
        <f t="shared" si="46"/>
        <v>5</v>
      </c>
      <c r="D575" s="91">
        <v>56728</v>
      </c>
      <c r="E575" s="31">
        <v>15012</v>
      </c>
      <c r="F575" s="91">
        <v>7218</v>
      </c>
      <c r="G575" s="86">
        <f t="shared" si="47"/>
        <v>22230</v>
      </c>
      <c r="H575" s="86">
        <f t="shared" si="48"/>
        <v>78958</v>
      </c>
      <c r="I575" s="87"/>
    </row>
    <row r="576" spans="1:9" ht="15" customHeight="1" x14ac:dyDescent="0.25">
      <c r="A576" s="81">
        <f t="shared" si="49"/>
        <v>41117</v>
      </c>
      <c r="B576" s="82">
        <f t="shared" si="45"/>
        <v>27</v>
      </c>
      <c r="C576" s="83">
        <f t="shared" si="46"/>
        <v>6</v>
      </c>
      <c r="D576" s="91">
        <v>53826</v>
      </c>
      <c r="E576" s="31">
        <v>13299</v>
      </c>
      <c r="F576" s="91">
        <v>6234</v>
      </c>
      <c r="G576" s="86">
        <f t="shared" si="47"/>
        <v>19533</v>
      </c>
      <c r="H576" s="86">
        <f t="shared" si="48"/>
        <v>73359</v>
      </c>
      <c r="I576" s="87"/>
    </row>
    <row r="577" spans="1:9" ht="15" customHeight="1" x14ac:dyDescent="0.25">
      <c r="A577" s="81">
        <f t="shared" si="49"/>
        <v>41118</v>
      </c>
      <c r="B577" s="82">
        <f t="shared" si="45"/>
        <v>28</v>
      </c>
      <c r="C577" s="83">
        <f t="shared" si="46"/>
        <v>7</v>
      </c>
      <c r="D577" s="91">
        <v>63054</v>
      </c>
      <c r="E577" s="31">
        <v>15177</v>
      </c>
      <c r="F577" s="91">
        <v>7147</v>
      </c>
      <c r="G577" s="86">
        <f t="shared" si="47"/>
        <v>22324</v>
      </c>
      <c r="H577" s="86">
        <f t="shared" si="48"/>
        <v>85378</v>
      </c>
      <c r="I577" s="87"/>
    </row>
    <row r="578" spans="1:9" ht="15" customHeight="1" x14ac:dyDescent="0.25">
      <c r="A578" s="81">
        <f t="shared" si="49"/>
        <v>41119</v>
      </c>
      <c r="B578" s="82">
        <f t="shared" si="45"/>
        <v>29</v>
      </c>
      <c r="C578" s="83">
        <f t="shared" si="46"/>
        <v>1</v>
      </c>
      <c r="D578" s="91">
        <v>59195</v>
      </c>
      <c r="E578" s="31">
        <v>12947</v>
      </c>
      <c r="F578" s="91">
        <v>6072</v>
      </c>
      <c r="G578" s="86">
        <f t="shared" si="47"/>
        <v>19019</v>
      </c>
      <c r="H578" s="86">
        <f t="shared" si="48"/>
        <v>78214</v>
      </c>
      <c r="I578" s="87"/>
    </row>
    <row r="579" spans="1:9" ht="15" customHeight="1" x14ac:dyDescent="0.25">
      <c r="A579" s="81">
        <f t="shared" si="49"/>
        <v>41120</v>
      </c>
      <c r="B579" s="82">
        <f t="shared" si="45"/>
        <v>30</v>
      </c>
      <c r="C579" s="83">
        <f t="shared" si="46"/>
        <v>2</v>
      </c>
      <c r="D579" s="91">
        <v>55372</v>
      </c>
      <c r="E579" s="31">
        <v>13139</v>
      </c>
      <c r="F579" s="91">
        <v>6160</v>
      </c>
      <c r="G579" s="86">
        <f t="shared" si="47"/>
        <v>19299</v>
      </c>
      <c r="H579" s="86">
        <f t="shared" si="48"/>
        <v>74671</v>
      </c>
      <c r="I579" s="87"/>
    </row>
    <row r="580" spans="1:9" ht="15" customHeight="1" x14ac:dyDescent="0.25">
      <c r="A580" s="81">
        <f t="shared" si="49"/>
        <v>41121</v>
      </c>
      <c r="B580" s="82">
        <f t="shared" si="45"/>
        <v>31</v>
      </c>
      <c r="C580" s="83">
        <f t="shared" si="46"/>
        <v>3</v>
      </c>
      <c r="D580" s="91">
        <v>62538</v>
      </c>
      <c r="E580" s="31">
        <v>15236</v>
      </c>
      <c r="F580" s="91">
        <v>7136</v>
      </c>
      <c r="G580" s="86">
        <f t="shared" si="47"/>
        <v>22372</v>
      </c>
      <c r="H580" s="86">
        <f t="shared" si="48"/>
        <v>84910</v>
      </c>
      <c r="I580" s="87"/>
    </row>
    <row r="581" spans="1:9" ht="15" customHeight="1" x14ac:dyDescent="0.25">
      <c r="A581" s="81">
        <f t="shared" si="49"/>
        <v>41122</v>
      </c>
      <c r="B581" s="82">
        <f t="shared" si="45"/>
        <v>1</v>
      </c>
      <c r="C581" s="83">
        <f t="shared" si="46"/>
        <v>4</v>
      </c>
      <c r="D581" s="91">
        <v>54997</v>
      </c>
      <c r="E581" s="31">
        <v>12092</v>
      </c>
      <c r="F581" s="91">
        <v>5657</v>
      </c>
      <c r="G581" s="86">
        <f t="shared" si="47"/>
        <v>17749</v>
      </c>
      <c r="H581" s="86">
        <f t="shared" si="48"/>
        <v>72746</v>
      </c>
      <c r="I581" s="89" t="s">
        <v>69</v>
      </c>
    </row>
    <row r="582" spans="1:9" ht="15" customHeight="1" x14ac:dyDescent="0.25">
      <c r="A582" s="81">
        <f t="shared" si="49"/>
        <v>41123</v>
      </c>
      <c r="B582" s="82">
        <f t="shared" si="45"/>
        <v>2</v>
      </c>
      <c r="C582" s="83">
        <f t="shared" si="46"/>
        <v>5</v>
      </c>
      <c r="D582" s="91">
        <v>59497</v>
      </c>
      <c r="E582" s="31">
        <v>14368</v>
      </c>
      <c r="F582" s="91">
        <v>6737</v>
      </c>
      <c r="G582" s="86">
        <f t="shared" si="47"/>
        <v>21105</v>
      </c>
      <c r="H582" s="86">
        <f t="shared" si="48"/>
        <v>80602</v>
      </c>
      <c r="I582" s="89" t="s">
        <v>69</v>
      </c>
    </row>
    <row r="583" spans="1:9" ht="15" customHeight="1" x14ac:dyDescent="0.25">
      <c r="A583" s="81">
        <f t="shared" si="49"/>
        <v>41124</v>
      </c>
      <c r="B583" s="82">
        <f t="shared" si="45"/>
        <v>3</v>
      </c>
      <c r="C583" s="83">
        <f t="shared" si="46"/>
        <v>6</v>
      </c>
      <c r="D583" s="91">
        <v>61770</v>
      </c>
      <c r="E583" s="31">
        <v>13669</v>
      </c>
      <c r="F583" s="91">
        <v>6401</v>
      </c>
      <c r="G583" s="86">
        <f t="shared" si="47"/>
        <v>20070</v>
      </c>
      <c r="H583" s="86">
        <f t="shared" si="48"/>
        <v>81840</v>
      </c>
      <c r="I583" s="89" t="s">
        <v>69</v>
      </c>
    </row>
    <row r="584" spans="1:9" ht="15" customHeight="1" x14ac:dyDescent="0.25">
      <c r="A584" s="81">
        <f t="shared" si="49"/>
        <v>41125</v>
      </c>
      <c r="B584" s="82">
        <f t="shared" si="45"/>
        <v>4</v>
      </c>
      <c r="C584" s="83">
        <f t="shared" si="46"/>
        <v>7</v>
      </c>
      <c r="D584" s="91">
        <v>67830</v>
      </c>
      <c r="E584" s="31">
        <v>15615</v>
      </c>
      <c r="F584" s="91">
        <v>7326</v>
      </c>
      <c r="G584" s="86">
        <f t="shared" si="47"/>
        <v>22941</v>
      </c>
      <c r="H584" s="86">
        <f t="shared" si="48"/>
        <v>90771</v>
      </c>
      <c r="I584" s="89" t="s">
        <v>69</v>
      </c>
    </row>
    <row r="585" spans="1:9" ht="15" customHeight="1" x14ac:dyDescent="0.25">
      <c r="A585" s="81">
        <f t="shared" si="49"/>
        <v>41126</v>
      </c>
      <c r="B585" s="82">
        <f t="shared" si="45"/>
        <v>5</v>
      </c>
      <c r="C585" s="83">
        <f t="shared" si="46"/>
        <v>1</v>
      </c>
      <c r="D585" s="91">
        <v>61042</v>
      </c>
      <c r="E585" s="31">
        <v>13861</v>
      </c>
      <c r="F585" s="91">
        <v>6544</v>
      </c>
      <c r="G585" s="86">
        <f t="shared" si="47"/>
        <v>20405</v>
      </c>
      <c r="H585" s="86">
        <f t="shared" si="48"/>
        <v>81447</v>
      </c>
      <c r="I585" s="89" t="s">
        <v>69</v>
      </c>
    </row>
    <row r="586" spans="1:9" ht="15" customHeight="1" x14ac:dyDescent="0.25">
      <c r="A586" s="81">
        <f t="shared" si="49"/>
        <v>41127</v>
      </c>
      <c r="B586" s="82">
        <f t="shared" si="45"/>
        <v>6</v>
      </c>
      <c r="C586" s="83">
        <f t="shared" si="46"/>
        <v>2</v>
      </c>
      <c r="D586" s="91">
        <v>56721</v>
      </c>
      <c r="E586" s="31">
        <v>13948</v>
      </c>
      <c r="F586" s="91">
        <v>6537</v>
      </c>
      <c r="G586" s="86">
        <f t="shared" si="47"/>
        <v>20485</v>
      </c>
      <c r="H586" s="86">
        <f t="shared" si="48"/>
        <v>77206</v>
      </c>
      <c r="I586" s="89" t="s">
        <v>69</v>
      </c>
    </row>
    <row r="587" spans="1:9" ht="15" customHeight="1" x14ac:dyDescent="0.25">
      <c r="A587" s="81">
        <f t="shared" si="49"/>
        <v>41128</v>
      </c>
      <c r="B587" s="82">
        <f t="shared" si="45"/>
        <v>7</v>
      </c>
      <c r="C587" s="83">
        <f t="shared" si="46"/>
        <v>3</v>
      </c>
      <c r="D587" s="91">
        <v>64276</v>
      </c>
      <c r="E587" s="31">
        <v>45689</v>
      </c>
      <c r="F587" s="91">
        <v>7375</v>
      </c>
      <c r="G587" s="86">
        <f t="shared" si="47"/>
        <v>53064</v>
      </c>
      <c r="H587" s="86">
        <f t="shared" si="48"/>
        <v>117340</v>
      </c>
      <c r="I587" s="89"/>
    </row>
    <row r="588" spans="1:9" ht="15" customHeight="1" x14ac:dyDescent="0.25">
      <c r="A588" s="81">
        <f t="shared" si="49"/>
        <v>41129</v>
      </c>
      <c r="B588" s="82">
        <f t="shared" si="45"/>
        <v>8</v>
      </c>
      <c r="C588" s="83">
        <f t="shared" si="46"/>
        <v>4</v>
      </c>
      <c r="D588" s="91">
        <v>0</v>
      </c>
      <c r="E588" s="31">
        <v>0</v>
      </c>
      <c r="F588" s="91">
        <v>0</v>
      </c>
      <c r="G588" s="86">
        <f t="shared" si="47"/>
        <v>0</v>
      </c>
      <c r="H588" s="86">
        <f t="shared" si="48"/>
        <v>0</v>
      </c>
      <c r="I588" s="89"/>
    </row>
    <row r="589" spans="1:9" ht="15" customHeight="1" x14ac:dyDescent="0.25">
      <c r="A589" s="81">
        <f t="shared" si="49"/>
        <v>41130</v>
      </c>
      <c r="B589" s="82">
        <f t="shared" si="45"/>
        <v>9</v>
      </c>
      <c r="C589" s="83">
        <f t="shared" si="46"/>
        <v>5</v>
      </c>
      <c r="D589" s="91">
        <v>0</v>
      </c>
      <c r="E589" s="31">
        <v>0</v>
      </c>
      <c r="F589" s="91">
        <v>0</v>
      </c>
      <c r="G589" s="86">
        <f t="shared" si="47"/>
        <v>0</v>
      </c>
      <c r="H589" s="86">
        <f t="shared" si="48"/>
        <v>0</v>
      </c>
      <c r="I589" s="89"/>
    </row>
    <row r="590" spans="1:9" ht="15" customHeight="1" x14ac:dyDescent="0.25">
      <c r="A590" s="81">
        <f t="shared" si="49"/>
        <v>41131</v>
      </c>
      <c r="B590" s="82">
        <f t="shared" si="45"/>
        <v>10</v>
      </c>
      <c r="C590" s="83">
        <f t="shared" si="46"/>
        <v>6</v>
      </c>
      <c r="D590" s="91">
        <v>49250</v>
      </c>
      <c r="E590" s="31">
        <v>17254</v>
      </c>
      <c r="F590" s="91">
        <v>8617</v>
      </c>
      <c r="G590" s="86">
        <f t="shared" si="47"/>
        <v>25871</v>
      </c>
      <c r="H590" s="86">
        <f t="shared" si="48"/>
        <v>75121</v>
      </c>
      <c r="I590" s="89" t="s">
        <v>70</v>
      </c>
    </row>
    <row r="591" spans="1:9" ht="15" customHeight="1" x14ac:dyDescent="0.25">
      <c r="A591" s="81">
        <f t="shared" si="49"/>
        <v>41132</v>
      </c>
      <c r="B591" s="82">
        <f t="shared" si="45"/>
        <v>11</v>
      </c>
      <c r="C591" s="83">
        <f t="shared" si="46"/>
        <v>7</v>
      </c>
      <c r="D591" s="91">
        <v>56590</v>
      </c>
      <c r="E591" s="31">
        <v>17254</v>
      </c>
      <c r="F591" s="91">
        <v>8617</v>
      </c>
      <c r="G591" s="86">
        <f t="shared" si="47"/>
        <v>25871</v>
      </c>
      <c r="H591" s="86">
        <f t="shared" si="48"/>
        <v>82461</v>
      </c>
      <c r="I591" s="89" t="s">
        <v>71</v>
      </c>
    </row>
    <row r="592" spans="1:9" ht="15" customHeight="1" x14ac:dyDescent="0.25">
      <c r="A592" s="81">
        <f t="shared" si="49"/>
        <v>41133</v>
      </c>
      <c r="B592" s="82">
        <f t="shared" si="45"/>
        <v>12</v>
      </c>
      <c r="C592" s="83">
        <f t="shared" si="46"/>
        <v>1</v>
      </c>
      <c r="D592" s="91">
        <v>68967</v>
      </c>
      <c r="E592" s="31">
        <v>17254</v>
      </c>
      <c r="F592" s="91">
        <v>8617</v>
      </c>
      <c r="G592" s="86">
        <f t="shared" si="47"/>
        <v>25871</v>
      </c>
      <c r="H592" s="86">
        <f t="shared" si="48"/>
        <v>94838</v>
      </c>
      <c r="I592" s="89" t="s">
        <v>72</v>
      </c>
    </row>
    <row r="593" spans="1:9" ht="15" customHeight="1" x14ac:dyDescent="0.25">
      <c r="A593" s="81">
        <f t="shared" si="49"/>
        <v>41134</v>
      </c>
      <c r="B593" s="82">
        <f t="shared" si="45"/>
        <v>13</v>
      </c>
      <c r="C593" s="83">
        <f t="shared" si="46"/>
        <v>2</v>
      </c>
      <c r="D593" s="91">
        <v>49630</v>
      </c>
      <c r="E593" s="31">
        <v>17254</v>
      </c>
      <c r="F593" s="91">
        <v>8617</v>
      </c>
      <c r="G593" s="86">
        <f t="shared" si="47"/>
        <v>25871</v>
      </c>
      <c r="H593" s="86">
        <f t="shared" si="48"/>
        <v>75501</v>
      </c>
      <c r="I593" s="89" t="s">
        <v>73</v>
      </c>
    </row>
    <row r="594" spans="1:9" ht="15" customHeight="1" x14ac:dyDescent="0.25">
      <c r="A594" s="81">
        <f t="shared" si="49"/>
        <v>41135</v>
      </c>
      <c r="B594" s="82">
        <f t="shared" si="45"/>
        <v>14</v>
      </c>
      <c r="C594" s="83">
        <f t="shared" si="46"/>
        <v>3</v>
      </c>
      <c r="D594" s="91">
        <v>38480</v>
      </c>
      <c r="E594" s="31">
        <v>17254</v>
      </c>
      <c r="F594" s="91">
        <v>8617</v>
      </c>
      <c r="G594" s="86">
        <f t="shared" si="47"/>
        <v>25871</v>
      </c>
      <c r="H594" s="86">
        <f t="shared" si="48"/>
        <v>64351</v>
      </c>
      <c r="I594" s="89"/>
    </row>
    <row r="595" spans="1:9" ht="15" customHeight="1" x14ac:dyDescent="0.25">
      <c r="A595" s="81">
        <f t="shared" si="49"/>
        <v>41136</v>
      </c>
      <c r="B595" s="82">
        <f t="shared" si="45"/>
        <v>15</v>
      </c>
      <c r="C595" s="83">
        <f t="shared" si="46"/>
        <v>4</v>
      </c>
      <c r="D595" s="91">
        <v>37845</v>
      </c>
      <c r="E595" s="31">
        <v>17254</v>
      </c>
      <c r="F595" s="91">
        <v>8617</v>
      </c>
      <c r="G595" s="86">
        <f t="shared" si="47"/>
        <v>25871</v>
      </c>
      <c r="H595" s="86">
        <f t="shared" si="48"/>
        <v>63716</v>
      </c>
      <c r="I595" s="89" t="s">
        <v>74</v>
      </c>
    </row>
    <row r="596" spans="1:9" ht="15" customHeight="1" x14ac:dyDescent="0.25">
      <c r="A596" s="81">
        <f t="shared" si="49"/>
        <v>41137</v>
      </c>
      <c r="B596" s="82">
        <f t="shared" si="45"/>
        <v>16</v>
      </c>
      <c r="C596" s="83">
        <f t="shared" si="46"/>
        <v>5</v>
      </c>
      <c r="D596" s="91">
        <v>36458</v>
      </c>
      <c r="E596" s="31">
        <v>17254</v>
      </c>
      <c r="F596" s="91">
        <v>8617</v>
      </c>
      <c r="G596" s="86">
        <f t="shared" si="47"/>
        <v>25871</v>
      </c>
      <c r="H596" s="86">
        <f t="shared" si="48"/>
        <v>62329</v>
      </c>
      <c r="I596" s="89" t="s">
        <v>75</v>
      </c>
    </row>
    <row r="597" spans="1:9" ht="15" customHeight="1" x14ac:dyDescent="0.25">
      <c r="A597" s="81">
        <f t="shared" si="49"/>
        <v>41138</v>
      </c>
      <c r="B597" s="82">
        <f t="shared" si="45"/>
        <v>17</v>
      </c>
      <c r="C597" s="83">
        <f t="shared" si="46"/>
        <v>6</v>
      </c>
      <c r="D597" s="91">
        <v>56070</v>
      </c>
      <c r="E597" s="31">
        <v>17254</v>
      </c>
      <c r="F597" s="91">
        <v>8617</v>
      </c>
      <c r="G597" s="86">
        <f t="shared" si="47"/>
        <v>25871</v>
      </c>
      <c r="H597" s="86">
        <f t="shared" si="48"/>
        <v>81941</v>
      </c>
      <c r="I597" s="89"/>
    </row>
    <row r="598" spans="1:9" ht="15" customHeight="1" x14ac:dyDescent="0.25">
      <c r="A598" s="81">
        <f t="shared" si="49"/>
        <v>41139</v>
      </c>
      <c r="B598" s="82">
        <f t="shared" si="45"/>
        <v>18</v>
      </c>
      <c r="C598" s="83">
        <f t="shared" si="46"/>
        <v>7</v>
      </c>
      <c r="D598" s="91">
        <v>46820</v>
      </c>
      <c r="E598" s="31">
        <v>17254</v>
      </c>
      <c r="F598" s="91">
        <v>8617</v>
      </c>
      <c r="G598" s="86">
        <f t="shared" si="47"/>
        <v>25871</v>
      </c>
      <c r="H598" s="86">
        <f t="shared" si="48"/>
        <v>72691</v>
      </c>
      <c r="I598" s="89"/>
    </row>
    <row r="599" spans="1:9" ht="15" customHeight="1" x14ac:dyDescent="0.25">
      <c r="A599" s="81">
        <f t="shared" si="49"/>
        <v>41140</v>
      </c>
      <c r="B599" s="82">
        <f t="shared" si="45"/>
        <v>19</v>
      </c>
      <c r="C599" s="83">
        <f t="shared" si="46"/>
        <v>1</v>
      </c>
      <c r="D599" s="91">
        <v>41760</v>
      </c>
      <c r="E599" s="31">
        <v>17254</v>
      </c>
      <c r="F599" s="91">
        <v>8617</v>
      </c>
      <c r="G599" s="86">
        <f t="shared" si="47"/>
        <v>25871</v>
      </c>
      <c r="H599" s="86">
        <f t="shared" si="48"/>
        <v>67631</v>
      </c>
      <c r="I599" s="89"/>
    </row>
    <row r="600" spans="1:9" ht="15" customHeight="1" x14ac:dyDescent="0.25">
      <c r="A600" s="81">
        <f t="shared" si="49"/>
        <v>41141</v>
      </c>
      <c r="B600" s="82">
        <f t="shared" si="45"/>
        <v>20</v>
      </c>
      <c r="C600" s="83">
        <f t="shared" si="46"/>
        <v>2</v>
      </c>
      <c r="D600" s="91">
        <v>43930</v>
      </c>
      <c r="E600" s="31">
        <v>17254</v>
      </c>
      <c r="F600" s="91">
        <v>8617</v>
      </c>
      <c r="G600" s="86">
        <f t="shared" si="47"/>
        <v>25871</v>
      </c>
      <c r="H600" s="86">
        <f t="shared" si="48"/>
        <v>69801</v>
      </c>
      <c r="I600" s="89"/>
    </row>
    <row r="601" spans="1:9" ht="15" customHeight="1" x14ac:dyDescent="0.25">
      <c r="A601" s="81">
        <f t="shared" si="49"/>
        <v>41142</v>
      </c>
      <c r="B601" s="82">
        <f t="shared" si="45"/>
        <v>21</v>
      </c>
      <c r="C601" s="83">
        <f t="shared" si="46"/>
        <v>3</v>
      </c>
      <c r="D601" s="91">
        <v>39808</v>
      </c>
      <c r="E601" s="31">
        <v>17254</v>
      </c>
      <c r="F601" s="91">
        <v>8617</v>
      </c>
      <c r="G601" s="86">
        <f t="shared" si="47"/>
        <v>25871</v>
      </c>
      <c r="H601" s="86">
        <f t="shared" si="48"/>
        <v>65679</v>
      </c>
      <c r="I601" s="89"/>
    </row>
    <row r="602" spans="1:9" ht="15" customHeight="1" x14ac:dyDescent="0.25">
      <c r="A602" s="81">
        <f t="shared" si="49"/>
        <v>41143</v>
      </c>
      <c r="B602" s="82">
        <f t="shared" si="45"/>
        <v>22</v>
      </c>
      <c r="C602" s="83">
        <f t="shared" si="46"/>
        <v>4</v>
      </c>
      <c r="D602" s="91">
        <v>41459</v>
      </c>
      <c r="E602" s="31">
        <v>17254</v>
      </c>
      <c r="F602" s="91">
        <v>8617</v>
      </c>
      <c r="G602" s="86">
        <f t="shared" si="47"/>
        <v>25871</v>
      </c>
      <c r="H602" s="86">
        <f t="shared" si="48"/>
        <v>67330</v>
      </c>
      <c r="I602" s="89"/>
    </row>
    <row r="603" spans="1:9" ht="15" customHeight="1" x14ac:dyDescent="0.25">
      <c r="A603" s="81">
        <f t="shared" si="49"/>
        <v>41144</v>
      </c>
      <c r="B603" s="82">
        <f t="shared" si="45"/>
        <v>23</v>
      </c>
      <c r="C603" s="83">
        <f t="shared" si="46"/>
        <v>5</v>
      </c>
      <c r="D603" s="91">
        <v>43660</v>
      </c>
      <c r="E603" s="31">
        <v>17254</v>
      </c>
      <c r="F603" s="91">
        <v>8617</v>
      </c>
      <c r="G603" s="86">
        <f t="shared" si="47"/>
        <v>25871</v>
      </c>
      <c r="H603" s="86">
        <f t="shared" si="48"/>
        <v>69531</v>
      </c>
      <c r="I603" s="89"/>
    </row>
    <row r="604" spans="1:9" ht="15" customHeight="1" x14ac:dyDescent="0.25">
      <c r="A604" s="81">
        <f t="shared" si="49"/>
        <v>41145</v>
      </c>
      <c r="B604" s="82">
        <f t="shared" si="45"/>
        <v>24</v>
      </c>
      <c r="C604" s="83">
        <f t="shared" si="46"/>
        <v>6</v>
      </c>
      <c r="D604" s="91">
        <v>66990</v>
      </c>
      <c r="E604" s="31">
        <v>17254</v>
      </c>
      <c r="F604" s="91">
        <v>8617</v>
      </c>
      <c r="G604" s="86">
        <f t="shared" si="47"/>
        <v>25871</v>
      </c>
      <c r="H604" s="86">
        <f t="shared" si="48"/>
        <v>92861</v>
      </c>
      <c r="I604" s="89"/>
    </row>
    <row r="605" spans="1:9" ht="15" customHeight="1" x14ac:dyDescent="0.25">
      <c r="A605" s="81">
        <f t="shared" si="49"/>
        <v>41146</v>
      </c>
      <c r="B605" s="82">
        <f t="shared" si="45"/>
        <v>25</v>
      </c>
      <c r="C605" s="83">
        <f t="shared" si="46"/>
        <v>7</v>
      </c>
      <c r="D605" s="91">
        <v>64450</v>
      </c>
      <c r="E605" s="31">
        <v>17254</v>
      </c>
      <c r="F605" s="91">
        <v>8617</v>
      </c>
      <c r="G605" s="86">
        <f t="shared" si="47"/>
        <v>25871</v>
      </c>
      <c r="H605" s="86">
        <f t="shared" si="48"/>
        <v>90321</v>
      </c>
      <c r="I605" s="89"/>
    </row>
    <row r="606" spans="1:9" ht="15" customHeight="1" x14ac:dyDescent="0.25">
      <c r="A606" s="81">
        <f t="shared" si="49"/>
        <v>41147</v>
      </c>
      <c r="B606" s="82">
        <f t="shared" si="45"/>
        <v>26</v>
      </c>
      <c r="C606" s="83">
        <f t="shared" si="46"/>
        <v>1</v>
      </c>
      <c r="D606" s="91">
        <v>53348</v>
      </c>
      <c r="E606" s="31">
        <v>17254</v>
      </c>
      <c r="F606" s="91">
        <v>8617</v>
      </c>
      <c r="G606" s="86">
        <f t="shared" si="47"/>
        <v>25871</v>
      </c>
      <c r="H606" s="86">
        <f t="shared" si="48"/>
        <v>79219</v>
      </c>
      <c r="I606" s="89"/>
    </row>
    <row r="607" spans="1:9" ht="15" customHeight="1" x14ac:dyDescent="0.25">
      <c r="A607" s="81">
        <f t="shared" si="49"/>
        <v>41148</v>
      </c>
      <c r="B607" s="82">
        <f t="shared" si="45"/>
        <v>27</v>
      </c>
      <c r="C607" s="83">
        <f t="shared" si="46"/>
        <v>2</v>
      </c>
      <c r="D607" s="91">
        <v>53770</v>
      </c>
      <c r="E607" s="31">
        <v>17254</v>
      </c>
      <c r="F607" s="91">
        <v>8617</v>
      </c>
      <c r="G607" s="86">
        <f t="shared" si="47"/>
        <v>25871</v>
      </c>
      <c r="H607" s="86">
        <f t="shared" si="48"/>
        <v>79641</v>
      </c>
      <c r="I607" s="89"/>
    </row>
    <row r="608" spans="1:9" ht="15" customHeight="1" x14ac:dyDescent="0.25">
      <c r="A608" s="81">
        <f t="shared" si="49"/>
        <v>41149</v>
      </c>
      <c r="B608" s="82">
        <f t="shared" si="45"/>
        <v>28</v>
      </c>
      <c r="C608" s="83">
        <f t="shared" si="46"/>
        <v>3</v>
      </c>
      <c r="D608" s="91">
        <v>46546</v>
      </c>
      <c r="E608" s="31">
        <v>17254</v>
      </c>
      <c r="F608" s="91">
        <v>8617</v>
      </c>
      <c r="G608" s="86">
        <f t="shared" si="47"/>
        <v>25871</v>
      </c>
      <c r="H608" s="86">
        <f t="shared" si="48"/>
        <v>72417</v>
      </c>
      <c r="I608" s="89"/>
    </row>
    <row r="609" spans="1:9" ht="15" customHeight="1" x14ac:dyDescent="0.25">
      <c r="A609" s="81">
        <f t="shared" si="49"/>
        <v>41150</v>
      </c>
      <c r="B609" s="82">
        <f t="shared" si="45"/>
        <v>29</v>
      </c>
      <c r="C609" s="83">
        <f t="shared" si="46"/>
        <v>4</v>
      </c>
      <c r="D609" s="91">
        <v>50909</v>
      </c>
      <c r="E609" s="31">
        <v>17254</v>
      </c>
      <c r="F609" s="91">
        <v>8617</v>
      </c>
      <c r="G609" s="86">
        <f t="shared" si="47"/>
        <v>25871</v>
      </c>
      <c r="H609" s="86">
        <f t="shared" si="48"/>
        <v>76780</v>
      </c>
      <c r="I609" s="89"/>
    </row>
    <row r="610" spans="1:9" ht="15" customHeight="1" x14ac:dyDescent="0.25">
      <c r="A610" s="81">
        <f t="shared" si="49"/>
        <v>41151</v>
      </c>
      <c r="B610" s="82">
        <f t="shared" si="45"/>
        <v>30</v>
      </c>
      <c r="C610" s="83">
        <f t="shared" si="46"/>
        <v>5</v>
      </c>
      <c r="D610" s="91">
        <v>47811</v>
      </c>
      <c r="E610" s="31">
        <v>17254</v>
      </c>
      <c r="F610" s="91">
        <v>8617</v>
      </c>
      <c r="G610" s="86">
        <f t="shared" si="47"/>
        <v>25871</v>
      </c>
      <c r="H610" s="86">
        <f t="shared" si="48"/>
        <v>73682</v>
      </c>
      <c r="I610" s="89"/>
    </row>
    <row r="611" spans="1:9" ht="15" customHeight="1" x14ac:dyDescent="0.25">
      <c r="A611" s="81">
        <f t="shared" si="49"/>
        <v>41152</v>
      </c>
      <c r="B611" s="82">
        <f t="shared" si="45"/>
        <v>31</v>
      </c>
      <c r="C611" s="83">
        <f t="shared" si="46"/>
        <v>6</v>
      </c>
      <c r="D611" s="91">
        <v>59340</v>
      </c>
      <c r="E611" s="31">
        <v>17254</v>
      </c>
      <c r="F611" s="91">
        <v>8617</v>
      </c>
      <c r="G611" s="86">
        <f t="shared" si="47"/>
        <v>25871</v>
      </c>
      <c r="H611" s="86">
        <f t="shared" si="48"/>
        <v>85211</v>
      </c>
      <c r="I611" s="89"/>
    </row>
    <row r="612" spans="1:9" ht="15" customHeight="1" x14ac:dyDescent="0.25">
      <c r="A612" s="81">
        <f t="shared" si="49"/>
        <v>41153</v>
      </c>
      <c r="B612" s="82">
        <f t="shared" si="45"/>
        <v>1</v>
      </c>
      <c r="C612" s="83">
        <f t="shared" si="46"/>
        <v>7</v>
      </c>
      <c r="D612" s="91">
        <v>68740</v>
      </c>
      <c r="E612" s="31">
        <v>13962</v>
      </c>
      <c r="F612" s="91">
        <v>5698</v>
      </c>
      <c r="G612" s="86">
        <f t="shared" si="47"/>
        <v>19660</v>
      </c>
      <c r="H612" s="86">
        <f t="shared" si="48"/>
        <v>88400</v>
      </c>
      <c r="I612" s="89" t="s">
        <v>76</v>
      </c>
    </row>
    <row r="613" spans="1:9" ht="15" customHeight="1" x14ac:dyDescent="0.25">
      <c r="A613" s="81">
        <f t="shared" si="49"/>
        <v>41154</v>
      </c>
      <c r="B613" s="82">
        <f t="shared" si="45"/>
        <v>2</v>
      </c>
      <c r="C613" s="83">
        <f t="shared" si="46"/>
        <v>1</v>
      </c>
      <c r="D613" s="91">
        <v>58110</v>
      </c>
      <c r="E613" s="31">
        <v>13962</v>
      </c>
      <c r="F613" s="91">
        <v>5698</v>
      </c>
      <c r="G613" s="86">
        <f t="shared" si="47"/>
        <v>19660</v>
      </c>
      <c r="H613" s="86">
        <f t="shared" si="48"/>
        <v>77770</v>
      </c>
      <c r="I613" s="89" t="s">
        <v>77</v>
      </c>
    </row>
    <row r="614" spans="1:9" ht="15" customHeight="1" x14ac:dyDescent="0.25">
      <c r="A614" s="81">
        <f t="shared" si="49"/>
        <v>41155</v>
      </c>
      <c r="B614" s="82">
        <f t="shared" si="45"/>
        <v>3</v>
      </c>
      <c r="C614" s="83">
        <f t="shared" si="46"/>
        <v>2</v>
      </c>
      <c r="D614" s="91">
        <v>54150</v>
      </c>
      <c r="E614" s="31">
        <v>13962</v>
      </c>
      <c r="F614" s="91">
        <v>5698</v>
      </c>
      <c r="G614" s="86">
        <f t="shared" si="47"/>
        <v>19660</v>
      </c>
      <c r="H614" s="86">
        <f t="shared" si="48"/>
        <v>73810</v>
      </c>
      <c r="I614" s="89" t="s">
        <v>69</v>
      </c>
    </row>
    <row r="615" spans="1:9" ht="15" customHeight="1" x14ac:dyDescent="0.25">
      <c r="A615" s="81">
        <f t="shared" si="49"/>
        <v>41156</v>
      </c>
      <c r="B615" s="82">
        <f t="shared" si="45"/>
        <v>4</v>
      </c>
      <c r="C615" s="83">
        <f t="shared" si="46"/>
        <v>3</v>
      </c>
      <c r="D615" s="91">
        <v>42480</v>
      </c>
      <c r="E615" s="31">
        <v>13962</v>
      </c>
      <c r="F615" s="91">
        <v>5698</v>
      </c>
      <c r="G615" s="86">
        <f t="shared" si="47"/>
        <v>19660</v>
      </c>
      <c r="H615" s="86">
        <f t="shared" si="48"/>
        <v>62140</v>
      </c>
      <c r="I615" s="89" t="s">
        <v>69</v>
      </c>
    </row>
    <row r="616" spans="1:9" ht="15" customHeight="1" x14ac:dyDescent="0.25">
      <c r="A616" s="81">
        <f t="shared" si="49"/>
        <v>41157</v>
      </c>
      <c r="B616" s="82">
        <f t="shared" si="45"/>
        <v>5</v>
      </c>
      <c r="C616" s="83">
        <f t="shared" si="46"/>
        <v>4</v>
      </c>
      <c r="D616" s="91">
        <v>40316</v>
      </c>
      <c r="E616" s="31">
        <v>13962</v>
      </c>
      <c r="F616" s="91">
        <v>5698</v>
      </c>
      <c r="G616" s="86">
        <f t="shared" si="47"/>
        <v>19660</v>
      </c>
      <c r="H616" s="86">
        <f t="shared" si="48"/>
        <v>59976</v>
      </c>
      <c r="I616" s="89" t="s">
        <v>69</v>
      </c>
    </row>
    <row r="617" spans="1:9" ht="15" customHeight="1" x14ac:dyDescent="0.25">
      <c r="A617" s="81">
        <f t="shared" si="49"/>
        <v>41158</v>
      </c>
      <c r="B617" s="82">
        <f t="shared" si="45"/>
        <v>6</v>
      </c>
      <c r="C617" s="83">
        <f t="shared" si="46"/>
        <v>5</v>
      </c>
      <c r="D617" s="91">
        <v>44567</v>
      </c>
      <c r="E617" s="31">
        <v>13962</v>
      </c>
      <c r="F617" s="91">
        <v>5698</v>
      </c>
      <c r="G617" s="86">
        <f t="shared" si="47"/>
        <v>19660</v>
      </c>
      <c r="H617" s="86">
        <f t="shared" si="48"/>
        <v>64227</v>
      </c>
      <c r="I617" s="89" t="s">
        <v>69</v>
      </c>
    </row>
    <row r="618" spans="1:9" ht="15" customHeight="1" x14ac:dyDescent="0.25">
      <c r="A618" s="81">
        <f t="shared" si="49"/>
        <v>41159</v>
      </c>
      <c r="B618" s="82">
        <f t="shared" si="45"/>
        <v>7</v>
      </c>
      <c r="C618" s="83">
        <f t="shared" si="46"/>
        <v>6</v>
      </c>
      <c r="D618" s="91">
        <v>41428</v>
      </c>
      <c r="E618" s="31">
        <v>13962</v>
      </c>
      <c r="F618" s="91">
        <v>5698</v>
      </c>
      <c r="G618" s="86">
        <f t="shared" si="47"/>
        <v>19660</v>
      </c>
      <c r="H618" s="86">
        <f t="shared" si="48"/>
        <v>61088</v>
      </c>
      <c r="I618" s="89"/>
    </row>
    <row r="619" spans="1:9" ht="15" customHeight="1" x14ac:dyDescent="0.25">
      <c r="A619" s="81">
        <f t="shared" si="49"/>
        <v>41160</v>
      </c>
      <c r="B619" s="82">
        <f t="shared" si="45"/>
        <v>8</v>
      </c>
      <c r="C619" s="83">
        <f t="shared" si="46"/>
        <v>7</v>
      </c>
      <c r="D619" s="91">
        <v>56860</v>
      </c>
      <c r="E619" s="31">
        <v>13962</v>
      </c>
      <c r="F619" s="91">
        <v>5698</v>
      </c>
      <c r="G619" s="86">
        <f t="shared" si="47"/>
        <v>19660</v>
      </c>
      <c r="H619" s="86">
        <f t="shared" si="48"/>
        <v>76520</v>
      </c>
      <c r="I619" s="89"/>
    </row>
    <row r="620" spans="1:9" ht="15" customHeight="1" x14ac:dyDescent="0.25">
      <c r="A620" s="81">
        <f t="shared" si="49"/>
        <v>41161</v>
      </c>
      <c r="B620" s="82">
        <f t="shared" si="45"/>
        <v>9</v>
      </c>
      <c r="C620" s="83">
        <f t="shared" si="46"/>
        <v>1</v>
      </c>
      <c r="D620" s="91">
        <v>48219</v>
      </c>
      <c r="E620" s="31">
        <v>13962</v>
      </c>
      <c r="F620" s="91">
        <v>5698</v>
      </c>
      <c r="G620" s="86">
        <f t="shared" si="47"/>
        <v>19660</v>
      </c>
      <c r="H620" s="86">
        <f t="shared" si="48"/>
        <v>67879</v>
      </c>
      <c r="I620" s="89"/>
    </row>
    <row r="621" spans="1:9" ht="15" customHeight="1" x14ac:dyDescent="0.25">
      <c r="A621" s="81">
        <f t="shared" si="49"/>
        <v>41162</v>
      </c>
      <c r="B621" s="82">
        <f t="shared" si="45"/>
        <v>10</v>
      </c>
      <c r="C621" s="83">
        <f t="shared" si="46"/>
        <v>2</v>
      </c>
      <c r="D621" s="91">
        <v>35990</v>
      </c>
      <c r="E621" s="31">
        <v>13962</v>
      </c>
      <c r="F621" s="91">
        <v>5698</v>
      </c>
      <c r="G621" s="86">
        <f t="shared" si="47"/>
        <v>19660</v>
      </c>
      <c r="H621" s="86">
        <f t="shared" si="48"/>
        <v>55650</v>
      </c>
      <c r="I621" s="89"/>
    </row>
    <row r="622" spans="1:9" ht="15" customHeight="1" x14ac:dyDescent="0.25">
      <c r="A622" s="81">
        <f t="shared" si="49"/>
        <v>41163</v>
      </c>
      <c r="B622" s="82">
        <f t="shared" si="45"/>
        <v>11</v>
      </c>
      <c r="C622" s="83">
        <f t="shared" si="46"/>
        <v>3</v>
      </c>
      <c r="D622" s="91">
        <v>40813</v>
      </c>
      <c r="E622" s="31">
        <v>13962</v>
      </c>
      <c r="F622" s="91">
        <v>5698</v>
      </c>
      <c r="G622" s="86">
        <f t="shared" si="47"/>
        <v>19660</v>
      </c>
      <c r="H622" s="86">
        <f t="shared" si="48"/>
        <v>60473</v>
      </c>
      <c r="I622" s="89"/>
    </row>
    <row r="623" spans="1:9" ht="15" customHeight="1" x14ac:dyDescent="0.25">
      <c r="A623" s="81">
        <f t="shared" si="49"/>
        <v>41164</v>
      </c>
      <c r="B623" s="82">
        <f t="shared" si="45"/>
        <v>12</v>
      </c>
      <c r="C623" s="83">
        <f t="shared" si="46"/>
        <v>4</v>
      </c>
      <c r="D623" s="91">
        <v>40800</v>
      </c>
      <c r="E623" s="31">
        <v>13962</v>
      </c>
      <c r="F623" s="91">
        <v>5698</v>
      </c>
      <c r="G623" s="86">
        <f t="shared" si="47"/>
        <v>19660</v>
      </c>
      <c r="H623" s="86">
        <f t="shared" si="48"/>
        <v>60460</v>
      </c>
      <c r="I623" s="89"/>
    </row>
    <row r="624" spans="1:9" ht="15" customHeight="1" x14ac:dyDescent="0.25">
      <c r="A624" s="81">
        <f t="shared" si="49"/>
        <v>41165</v>
      </c>
      <c r="B624" s="82">
        <f t="shared" si="45"/>
        <v>13</v>
      </c>
      <c r="C624" s="83">
        <f t="shared" si="46"/>
        <v>5</v>
      </c>
      <c r="D624" s="91">
        <v>42920</v>
      </c>
      <c r="E624" s="31">
        <v>13962</v>
      </c>
      <c r="F624" s="91">
        <v>5698</v>
      </c>
      <c r="G624" s="86">
        <f t="shared" si="47"/>
        <v>19660</v>
      </c>
      <c r="H624" s="86">
        <f t="shared" si="48"/>
        <v>62580</v>
      </c>
      <c r="I624" s="89"/>
    </row>
    <row r="625" spans="1:9" ht="15" customHeight="1" x14ac:dyDescent="0.25">
      <c r="A625" s="81">
        <f t="shared" si="49"/>
        <v>41166</v>
      </c>
      <c r="B625" s="82">
        <f t="shared" ref="B625:B688" si="50">DAY(A625)</f>
        <v>14</v>
      </c>
      <c r="C625" s="83">
        <f t="shared" ref="C625:C688" si="51">WEEKDAY(A625)</f>
        <v>6</v>
      </c>
      <c r="D625" s="91">
        <v>43290</v>
      </c>
      <c r="E625" s="31">
        <v>13962</v>
      </c>
      <c r="F625" s="91">
        <v>5698</v>
      </c>
      <c r="G625" s="86">
        <f t="shared" ref="G625:G688" si="52">SUM(E625+F625)</f>
        <v>19660</v>
      </c>
      <c r="H625" s="86">
        <f t="shared" ref="H625:H688" si="53">G625+D625</f>
        <v>62950</v>
      </c>
      <c r="I625" s="89"/>
    </row>
    <row r="626" spans="1:9" ht="15" customHeight="1" x14ac:dyDescent="0.25">
      <c r="A626" s="81">
        <f t="shared" ref="A626:A689" si="54">A625+1</f>
        <v>41167</v>
      </c>
      <c r="B626" s="82">
        <f t="shared" si="50"/>
        <v>15</v>
      </c>
      <c r="C626" s="83">
        <f t="shared" si="51"/>
        <v>7</v>
      </c>
      <c r="D626" s="91">
        <v>45630</v>
      </c>
      <c r="E626" s="31">
        <v>13962</v>
      </c>
      <c r="F626" s="91">
        <v>5698</v>
      </c>
      <c r="G626" s="86">
        <f t="shared" si="52"/>
        <v>19660</v>
      </c>
      <c r="H626" s="86">
        <f t="shared" si="53"/>
        <v>65290</v>
      </c>
      <c r="I626" s="89"/>
    </row>
    <row r="627" spans="1:9" ht="15" customHeight="1" x14ac:dyDescent="0.25">
      <c r="A627" s="81">
        <f t="shared" si="54"/>
        <v>41168</v>
      </c>
      <c r="B627" s="82">
        <f t="shared" si="50"/>
        <v>16</v>
      </c>
      <c r="C627" s="83">
        <f t="shared" si="51"/>
        <v>1</v>
      </c>
      <c r="D627" s="91">
        <v>44480</v>
      </c>
      <c r="E627" s="31">
        <v>13962</v>
      </c>
      <c r="F627" s="91">
        <v>5698</v>
      </c>
      <c r="G627" s="86">
        <f t="shared" si="52"/>
        <v>19660</v>
      </c>
      <c r="H627" s="86">
        <f t="shared" si="53"/>
        <v>64140</v>
      </c>
      <c r="I627" s="89"/>
    </row>
    <row r="628" spans="1:9" ht="15" customHeight="1" x14ac:dyDescent="0.25">
      <c r="A628" s="81">
        <f t="shared" si="54"/>
        <v>41169</v>
      </c>
      <c r="B628" s="82">
        <f t="shared" si="50"/>
        <v>17</v>
      </c>
      <c r="C628" s="83">
        <f t="shared" si="51"/>
        <v>2</v>
      </c>
      <c r="D628" s="91">
        <v>39480</v>
      </c>
      <c r="E628" s="31">
        <v>13962</v>
      </c>
      <c r="F628" s="91">
        <v>5698</v>
      </c>
      <c r="G628" s="86">
        <f t="shared" si="52"/>
        <v>19660</v>
      </c>
      <c r="H628" s="86">
        <f t="shared" si="53"/>
        <v>59140</v>
      </c>
      <c r="I628" s="89"/>
    </row>
    <row r="629" spans="1:9" ht="15" customHeight="1" x14ac:dyDescent="0.25">
      <c r="A629" s="81">
        <f t="shared" si="54"/>
        <v>41170</v>
      </c>
      <c r="B629" s="82">
        <f t="shared" si="50"/>
        <v>18</v>
      </c>
      <c r="C629" s="83">
        <f t="shared" si="51"/>
        <v>3</v>
      </c>
      <c r="D629" s="91">
        <v>41883</v>
      </c>
      <c r="E629" s="31">
        <v>13962</v>
      </c>
      <c r="F629" s="91">
        <v>5698</v>
      </c>
      <c r="G629" s="86">
        <f t="shared" si="52"/>
        <v>19660</v>
      </c>
      <c r="H629" s="86">
        <f t="shared" si="53"/>
        <v>61543</v>
      </c>
      <c r="I629" s="89"/>
    </row>
    <row r="630" spans="1:9" ht="15" customHeight="1" x14ac:dyDescent="0.25">
      <c r="A630" s="81">
        <f t="shared" si="54"/>
        <v>41171</v>
      </c>
      <c r="B630" s="82">
        <f t="shared" si="50"/>
        <v>19</v>
      </c>
      <c r="C630" s="83">
        <f t="shared" si="51"/>
        <v>4</v>
      </c>
      <c r="D630" s="91">
        <v>30050</v>
      </c>
      <c r="E630" s="31">
        <v>13594</v>
      </c>
      <c r="F630" s="91">
        <v>6406</v>
      </c>
      <c r="G630" s="86">
        <f t="shared" si="52"/>
        <v>20000</v>
      </c>
      <c r="H630" s="86">
        <f t="shared" si="53"/>
        <v>50050</v>
      </c>
      <c r="I630" s="89" t="s">
        <v>78</v>
      </c>
    </row>
    <row r="631" spans="1:9" ht="15" customHeight="1" x14ac:dyDescent="0.25">
      <c r="A631" s="81">
        <f t="shared" si="54"/>
        <v>41172</v>
      </c>
      <c r="B631" s="82">
        <f t="shared" si="50"/>
        <v>20</v>
      </c>
      <c r="C631" s="83">
        <f t="shared" si="51"/>
        <v>5</v>
      </c>
      <c r="D631" s="91">
        <v>43249</v>
      </c>
      <c r="E631" s="31">
        <v>6998</v>
      </c>
      <c r="F631" s="91">
        <v>3282</v>
      </c>
      <c r="G631" s="86">
        <f t="shared" si="52"/>
        <v>10280</v>
      </c>
      <c r="H631" s="86">
        <f t="shared" si="53"/>
        <v>53529</v>
      </c>
      <c r="I631" s="89"/>
    </row>
    <row r="632" spans="1:9" ht="15" customHeight="1" x14ac:dyDescent="0.25">
      <c r="A632" s="81">
        <f t="shared" si="54"/>
        <v>41173</v>
      </c>
      <c r="B632" s="82">
        <f t="shared" si="50"/>
        <v>21</v>
      </c>
      <c r="C632" s="83">
        <f t="shared" si="51"/>
        <v>6</v>
      </c>
      <c r="D632" s="91">
        <v>41380</v>
      </c>
      <c r="E632" s="31">
        <v>9700</v>
      </c>
      <c r="F632" s="91">
        <v>4560</v>
      </c>
      <c r="G632" s="86">
        <f t="shared" si="52"/>
        <v>14260</v>
      </c>
      <c r="H632" s="86">
        <f t="shared" si="53"/>
        <v>55640</v>
      </c>
      <c r="I632" s="89"/>
    </row>
    <row r="633" spans="1:9" ht="15" customHeight="1" x14ac:dyDescent="0.25">
      <c r="A633" s="81">
        <f t="shared" si="54"/>
        <v>41174</v>
      </c>
      <c r="B633" s="82">
        <f t="shared" si="50"/>
        <v>22</v>
      </c>
      <c r="C633" s="83">
        <f t="shared" si="51"/>
        <v>7</v>
      </c>
      <c r="D633" s="91">
        <v>52520</v>
      </c>
      <c r="E633" s="31">
        <v>10120</v>
      </c>
      <c r="F633" s="91">
        <v>4760</v>
      </c>
      <c r="G633" s="86">
        <f t="shared" si="52"/>
        <v>14880</v>
      </c>
      <c r="H633" s="86">
        <f t="shared" si="53"/>
        <v>67400</v>
      </c>
      <c r="I633" s="89"/>
    </row>
    <row r="634" spans="1:9" ht="15" customHeight="1" x14ac:dyDescent="0.25">
      <c r="A634" s="81">
        <f t="shared" si="54"/>
        <v>41175</v>
      </c>
      <c r="B634" s="82">
        <f t="shared" si="50"/>
        <v>23</v>
      </c>
      <c r="C634" s="83">
        <f t="shared" si="51"/>
        <v>1</v>
      </c>
      <c r="D634" s="91">
        <v>51458</v>
      </c>
      <c r="E634" s="31">
        <v>8219</v>
      </c>
      <c r="F634" s="91">
        <v>3856</v>
      </c>
      <c r="G634" s="86">
        <f t="shared" si="52"/>
        <v>12075</v>
      </c>
      <c r="H634" s="86">
        <f t="shared" si="53"/>
        <v>63533</v>
      </c>
      <c r="I634" s="89"/>
    </row>
    <row r="635" spans="1:9" ht="15" customHeight="1" x14ac:dyDescent="0.25">
      <c r="A635" s="81">
        <f t="shared" si="54"/>
        <v>41176</v>
      </c>
      <c r="B635" s="82">
        <f t="shared" si="50"/>
        <v>24</v>
      </c>
      <c r="C635" s="83">
        <f t="shared" si="51"/>
        <v>2</v>
      </c>
      <c r="D635" s="91">
        <v>42190</v>
      </c>
      <c r="E635" s="31">
        <v>8658</v>
      </c>
      <c r="F635" s="91">
        <v>4063</v>
      </c>
      <c r="G635" s="86">
        <f t="shared" si="52"/>
        <v>12721</v>
      </c>
      <c r="H635" s="86">
        <f t="shared" si="53"/>
        <v>54911</v>
      </c>
      <c r="I635" s="89"/>
    </row>
    <row r="636" spans="1:9" ht="15" customHeight="1" x14ac:dyDescent="0.25">
      <c r="A636" s="81">
        <f t="shared" si="54"/>
        <v>41177</v>
      </c>
      <c r="B636" s="82">
        <f t="shared" si="50"/>
        <v>25</v>
      </c>
      <c r="C636" s="83">
        <f t="shared" si="51"/>
        <v>3</v>
      </c>
      <c r="D636" s="91">
        <v>46937</v>
      </c>
      <c r="E636" s="31">
        <v>8875</v>
      </c>
      <c r="F636" s="91">
        <v>4165</v>
      </c>
      <c r="G636" s="86">
        <f t="shared" si="52"/>
        <v>13040</v>
      </c>
      <c r="H636" s="86">
        <f t="shared" si="53"/>
        <v>59977</v>
      </c>
      <c r="I636" s="89"/>
    </row>
    <row r="637" spans="1:9" ht="15" customHeight="1" x14ac:dyDescent="0.25">
      <c r="A637" s="81">
        <f t="shared" si="54"/>
        <v>41178</v>
      </c>
      <c r="B637" s="82">
        <f t="shared" si="50"/>
        <v>26</v>
      </c>
      <c r="C637" s="83">
        <f t="shared" si="51"/>
        <v>4</v>
      </c>
      <c r="D637" s="91">
        <v>44568</v>
      </c>
      <c r="E637" s="31">
        <v>4590</v>
      </c>
      <c r="F637" s="91">
        <v>2150</v>
      </c>
      <c r="G637" s="86">
        <f t="shared" si="52"/>
        <v>6740</v>
      </c>
      <c r="H637" s="86">
        <f t="shared" si="53"/>
        <v>51308</v>
      </c>
      <c r="I637" s="89"/>
    </row>
    <row r="638" spans="1:9" ht="15" customHeight="1" x14ac:dyDescent="0.25">
      <c r="A638" s="81">
        <f t="shared" si="54"/>
        <v>41179</v>
      </c>
      <c r="B638" s="82">
        <f t="shared" si="50"/>
        <v>27</v>
      </c>
      <c r="C638" s="83">
        <f t="shared" si="51"/>
        <v>5</v>
      </c>
      <c r="D638" s="91">
        <v>52415</v>
      </c>
      <c r="E638" s="31">
        <v>10758</v>
      </c>
      <c r="F638" s="91">
        <v>5046</v>
      </c>
      <c r="G638" s="86">
        <f t="shared" si="52"/>
        <v>15804</v>
      </c>
      <c r="H638" s="86">
        <f t="shared" si="53"/>
        <v>68219</v>
      </c>
      <c r="I638" s="89"/>
    </row>
    <row r="639" spans="1:9" ht="15" customHeight="1" x14ac:dyDescent="0.25">
      <c r="A639" s="81">
        <f t="shared" si="54"/>
        <v>41180</v>
      </c>
      <c r="B639" s="82">
        <f t="shared" si="50"/>
        <v>28</v>
      </c>
      <c r="C639" s="83">
        <f t="shared" si="51"/>
        <v>6</v>
      </c>
      <c r="D639" s="91">
        <v>41238</v>
      </c>
      <c r="E639" s="31">
        <v>11820</v>
      </c>
      <c r="F639" s="91">
        <v>5539</v>
      </c>
      <c r="G639" s="86">
        <f t="shared" si="52"/>
        <v>17359</v>
      </c>
      <c r="H639" s="86">
        <f t="shared" si="53"/>
        <v>58597</v>
      </c>
      <c r="I639" s="89"/>
    </row>
    <row r="640" spans="1:9" ht="15" customHeight="1" x14ac:dyDescent="0.25">
      <c r="A640" s="81">
        <f t="shared" si="54"/>
        <v>41181</v>
      </c>
      <c r="B640" s="82">
        <f t="shared" si="50"/>
        <v>29</v>
      </c>
      <c r="C640" s="83">
        <f t="shared" si="51"/>
        <v>7</v>
      </c>
      <c r="D640" s="91">
        <v>57648</v>
      </c>
      <c r="E640" s="31">
        <v>7318</v>
      </c>
      <c r="F640" s="91">
        <v>3408</v>
      </c>
      <c r="G640" s="86">
        <f t="shared" si="52"/>
        <v>10726</v>
      </c>
      <c r="H640" s="86">
        <f t="shared" si="53"/>
        <v>68374</v>
      </c>
      <c r="I640" s="89"/>
    </row>
    <row r="641" spans="1:9" ht="15" customHeight="1" x14ac:dyDescent="0.25">
      <c r="A641" s="81">
        <f t="shared" si="54"/>
        <v>41182</v>
      </c>
      <c r="B641" s="82">
        <f t="shared" si="50"/>
        <v>30</v>
      </c>
      <c r="C641" s="83">
        <f t="shared" si="51"/>
        <v>1</v>
      </c>
      <c r="D641" s="91">
        <v>56709</v>
      </c>
      <c r="E641" s="31">
        <v>4588</v>
      </c>
      <c r="F641" s="91">
        <v>2149</v>
      </c>
      <c r="G641" s="86">
        <f t="shared" si="52"/>
        <v>6737</v>
      </c>
      <c r="H641" s="86">
        <f t="shared" si="53"/>
        <v>63446</v>
      </c>
      <c r="I641" s="89"/>
    </row>
    <row r="642" spans="1:9" ht="15" customHeight="1" x14ac:dyDescent="0.25">
      <c r="A642" s="81">
        <f t="shared" si="54"/>
        <v>41183</v>
      </c>
      <c r="B642" s="82">
        <f t="shared" si="50"/>
        <v>1</v>
      </c>
      <c r="C642" s="83">
        <f t="shared" si="51"/>
        <v>2</v>
      </c>
      <c r="D642" s="91">
        <v>49399</v>
      </c>
      <c r="E642" s="31">
        <v>4730</v>
      </c>
      <c r="F642" s="91">
        <v>2239</v>
      </c>
      <c r="G642" s="86">
        <f t="shared" si="52"/>
        <v>6969</v>
      </c>
      <c r="H642" s="86">
        <f t="shared" si="53"/>
        <v>56368</v>
      </c>
      <c r="I642" s="87"/>
    </row>
    <row r="643" spans="1:9" ht="15" customHeight="1" x14ac:dyDescent="0.25">
      <c r="A643" s="81">
        <f t="shared" si="54"/>
        <v>41184</v>
      </c>
      <c r="B643" s="82">
        <f t="shared" si="50"/>
        <v>2</v>
      </c>
      <c r="C643" s="83">
        <f t="shared" si="51"/>
        <v>3</v>
      </c>
      <c r="D643" s="91">
        <v>44661</v>
      </c>
      <c r="E643" s="31">
        <v>7758</v>
      </c>
      <c r="F643" s="91">
        <v>3658</v>
      </c>
      <c r="G643" s="86">
        <f t="shared" si="52"/>
        <v>11416</v>
      </c>
      <c r="H643" s="86">
        <f t="shared" si="53"/>
        <v>56077</v>
      </c>
      <c r="I643" s="87"/>
    </row>
    <row r="644" spans="1:9" ht="15" customHeight="1" x14ac:dyDescent="0.25">
      <c r="A644" s="81">
        <f t="shared" si="54"/>
        <v>41185</v>
      </c>
      <c r="B644" s="82">
        <f t="shared" si="50"/>
        <v>3</v>
      </c>
      <c r="C644" s="83">
        <f t="shared" si="51"/>
        <v>4</v>
      </c>
      <c r="D644" s="91">
        <v>50520</v>
      </c>
      <c r="E644" s="31">
        <v>5232</v>
      </c>
      <c r="F644" s="91">
        <v>2446</v>
      </c>
      <c r="G644" s="86">
        <f t="shared" si="52"/>
        <v>7678</v>
      </c>
      <c r="H644" s="86">
        <f t="shared" si="53"/>
        <v>58198</v>
      </c>
      <c r="I644" s="87"/>
    </row>
    <row r="645" spans="1:9" ht="15" customHeight="1" x14ac:dyDescent="0.25">
      <c r="A645" s="81">
        <f t="shared" si="54"/>
        <v>41186</v>
      </c>
      <c r="B645" s="82">
        <f t="shared" si="50"/>
        <v>4</v>
      </c>
      <c r="C645" s="83">
        <f t="shared" si="51"/>
        <v>5</v>
      </c>
      <c r="D645" s="91">
        <v>46688</v>
      </c>
      <c r="E645" s="31">
        <v>5442</v>
      </c>
      <c r="F645" s="91">
        <v>2555</v>
      </c>
      <c r="G645" s="86">
        <f t="shared" si="52"/>
        <v>7997</v>
      </c>
      <c r="H645" s="86">
        <f t="shared" si="53"/>
        <v>54685</v>
      </c>
      <c r="I645" s="87"/>
    </row>
    <row r="646" spans="1:9" ht="15" customHeight="1" x14ac:dyDescent="0.25">
      <c r="A646" s="81">
        <f t="shared" si="54"/>
        <v>41187</v>
      </c>
      <c r="B646" s="82">
        <f t="shared" si="50"/>
        <v>5</v>
      </c>
      <c r="C646" s="83">
        <f t="shared" si="51"/>
        <v>6</v>
      </c>
      <c r="D646" s="91">
        <v>53553</v>
      </c>
      <c r="E646" s="31">
        <v>5931</v>
      </c>
      <c r="F646" s="91">
        <v>2782</v>
      </c>
      <c r="G646" s="86">
        <f t="shared" si="52"/>
        <v>8713</v>
      </c>
      <c r="H646" s="86">
        <f t="shared" si="53"/>
        <v>62266</v>
      </c>
      <c r="I646" s="87"/>
    </row>
    <row r="647" spans="1:9" ht="15" customHeight="1" x14ac:dyDescent="0.25">
      <c r="A647" s="81">
        <f t="shared" si="54"/>
        <v>41188</v>
      </c>
      <c r="B647" s="82">
        <f t="shared" si="50"/>
        <v>6</v>
      </c>
      <c r="C647" s="83">
        <f t="shared" si="51"/>
        <v>7</v>
      </c>
      <c r="D647" s="91">
        <v>61810</v>
      </c>
      <c r="E647" s="31">
        <v>12959</v>
      </c>
      <c r="F647" s="91">
        <v>6049</v>
      </c>
      <c r="G647" s="86">
        <f t="shared" si="52"/>
        <v>19008</v>
      </c>
      <c r="H647" s="86">
        <f t="shared" si="53"/>
        <v>80818</v>
      </c>
      <c r="I647" s="87"/>
    </row>
    <row r="648" spans="1:9" ht="15" customHeight="1" x14ac:dyDescent="0.25">
      <c r="A648" s="81">
        <f t="shared" si="54"/>
        <v>41189</v>
      </c>
      <c r="B648" s="82">
        <f t="shared" si="50"/>
        <v>7</v>
      </c>
      <c r="C648" s="83">
        <f t="shared" si="51"/>
        <v>1</v>
      </c>
      <c r="D648" s="91">
        <v>57050</v>
      </c>
      <c r="E648" s="31">
        <v>15500</v>
      </c>
      <c r="F648" s="91">
        <v>7250</v>
      </c>
      <c r="G648" s="86">
        <f t="shared" si="52"/>
        <v>22750</v>
      </c>
      <c r="H648" s="86">
        <f t="shared" si="53"/>
        <v>79800</v>
      </c>
      <c r="I648" s="87"/>
    </row>
    <row r="649" spans="1:9" ht="15" customHeight="1" x14ac:dyDescent="0.25">
      <c r="A649" s="81">
        <f t="shared" si="54"/>
        <v>41190</v>
      </c>
      <c r="B649" s="82">
        <f t="shared" si="50"/>
        <v>8</v>
      </c>
      <c r="C649" s="83">
        <f t="shared" si="51"/>
        <v>2</v>
      </c>
      <c r="D649" s="91">
        <v>60702</v>
      </c>
      <c r="E649" s="31">
        <v>5389</v>
      </c>
      <c r="F649" s="91">
        <v>2519</v>
      </c>
      <c r="G649" s="86">
        <f t="shared" si="52"/>
        <v>7908</v>
      </c>
      <c r="H649" s="86">
        <f t="shared" si="53"/>
        <v>68610</v>
      </c>
      <c r="I649" s="87"/>
    </row>
    <row r="650" spans="1:9" ht="15" customHeight="1" x14ac:dyDescent="0.25">
      <c r="A650" s="81">
        <f t="shared" si="54"/>
        <v>41191</v>
      </c>
      <c r="B650" s="82">
        <f t="shared" si="50"/>
        <v>9</v>
      </c>
      <c r="C650" s="83">
        <f t="shared" si="51"/>
        <v>3</v>
      </c>
      <c r="D650" s="91">
        <v>44079</v>
      </c>
      <c r="E650" s="31">
        <v>10850</v>
      </c>
      <c r="F650" s="91">
        <v>5057</v>
      </c>
      <c r="G650" s="86">
        <f t="shared" si="52"/>
        <v>15907</v>
      </c>
      <c r="H650" s="86">
        <f t="shared" si="53"/>
        <v>59986</v>
      </c>
      <c r="I650" s="87"/>
    </row>
    <row r="651" spans="1:9" ht="15" customHeight="1" x14ac:dyDescent="0.25">
      <c r="A651" s="81">
        <f t="shared" si="54"/>
        <v>41192</v>
      </c>
      <c r="B651" s="82">
        <f t="shared" si="50"/>
        <v>10</v>
      </c>
      <c r="C651" s="83">
        <f t="shared" si="51"/>
        <v>4</v>
      </c>
      <c r="D651" s="91">
        <v>39319</v>
      </c>
      <c r="E651" s="31">
        <v>11489</v>
      </c>
      <c r="F651" s="91">
        <v>5359</v>
      </c>
      <c r="G651" s="86">
        <f t="shared" si="52"/>
        <v>16848</v>
      </c>
      <c r="H651" s="86">
        <f t="shared" si="53"/>
        <v>56167</v>
      </c>
      <c r="I651" s="87"/>
    </row>
    <row r="652" spans="1:9" ht="15" customHeight="1" x14ac:dyDescent="0.25">
      <c r="A652" s="81">
        <f t="shared" si="54"/>
        <v>41193</v>
      </c>
      <c r="B652" s="82">
        <f t="shared" si="50"/>
        <v>11</v>
      </c>
      <c r="C652" s="83">
        <f t="shared" si="51"/>
        <v>5</v>
      </c>
      <c r="D652" s="91">
        <v>49864</v>
      </c>
      <c r="E652" s="31">
        <v>5410</v>
      </c>
      <c r="F652" s="91">
        <v>2531</v>
      </c>
      <c r="G652" s="86">
        <f t="shared" si="52"/>
        <v>7941</v>
      </c>
      <c r="H652" s="86">
        <f t="shared" si="53"/>
        <v>57805</v>
      </c>
      <c r="I652" s="87"/>
    </row>
    <row r="653" spans="1:9" ht="15" customHeight="1" x14ac:dyDescent="0.25">
      <c r="A653" s="81">
        <f t="shared" si="54"/>
        <v>41194</v>
      </c>
      <c r="B653" s="82">
        <f t="shared" si="50"/>
        <v>12</v>
      </c>
      <c r="C653" s="83">
        <f t="shared" si="51"/>
        <v>6</v>
      </c>
      <c r="D653" s="91">
        <v>43850</v>
      </c>
      <c r="E653" s="31">
        <v>9961</v>
      </c>
      <c r="F653" s="91">
        <v>4649</v>
      </c>
      <c r="G653" s="86">
        <f t="shared" si="52"/>
        <v>14610</v>
      </c>
      <c r="H653" s="86">
        <f t="shared" si="53"/>
        <v>58460</v>
      </c>
      <c r="I653" s="87"/>
    </row>
    <row r="654" spans="1:9" ht="15" customHeight="1" x14ac:dyDescent="0.25">
      <c r="A654" s="81">
        <f t="shared" si="54"/>
        <v>41195</v>
      </c>
      <c r="B654" s="82">
        <f t="shared" si="50"/>
        <v>13</v>
      </c>
      <c r="C654" s="83">
        <f t="shared" si="51"/>
        <v>7</v>
      </c>
      <c r="D654" s="91">
        <v>47107</v>
      </c>
      <c r="E654" s="31">
        <v>11258</v>
      </c>
      <c r="F654" s="91">
        <v>5251</v>
      </c>
      <c r="G654" s="86">
        <f t="shared" si="52"/>
        <v>16509</v>
      </c>
      <c r="H654" s="86">
        <f t="shared" si="53"/>
        <v>63616</v>
      </c>
      <c r="I654" s="87"/>
    </row>
    <row r="655" spans="1:9" ht="15" customHeight="1" x14ac:dyDescent="0.25">
      <c r="A655" s="81">
        <f t="shared" si="54"/>
        <v>41196</v>
      </c>
      <c r="B655" s="82">
        <f t="shared" si="50"/>
        <v>14</v>
      </c>
      <c r="C655" s="83">
        <f t="shared" si="51"/>
        <v>1</v>
      </c>
      <c r="D655" s="91">
        <v>50208</v>
      </c>
      <c r="E655" s="31">
        <v>8529</v>
      </c>
      <c r="F655" s="91">
        <v>3978</v>
      </c>
      <c r="G655" s="86">
        <f t="shared" si="52"/>
        <v>12507</v>
      </c>
      <c r="H655" s="86">
        <f t="shared" si="53"/>
        <v>62715</v>
      </c>
      <c r="I655" s="87"/>
    </row>
    <row r="656" spans="1:9" ht="15" customHeight="1" x14ac:dyDescent="0.25">
      <c r="A656" s="81">
        <f t="shared" si="54"/>
        <v>41197</v>
      </c>
      <c r="B656" s="82">
        <f t="shared" si="50"/>
        <v>15</v>
      </c>
      <c r="C656" s="83">
        <f t="shared" si="51"/>
        <v>2</v>
      </c>
      <c r="D656" s="91">
        <v>41809</v>
      </c>
      <c r="E656" s="31">
        <v>9840</v>
      </c>
      <c r="F656" s="91">
        <v>4592</v>
      </c>
      <c r="G656" s="86">
        <f t="shared" si="52"/>
        <v>14432</v>
      </c>
      <c r="H656" s="86">
        <f t="shared" si="53"/>
        <v>56241</v>
      </c>
      <c r="I656" s="87"/>
    </row>
    <row r="657" spans="1:9" ht="15" customHeight="1" x14ac:dyDescent="0.25">
      <c r="A657" s="81">
        <f t="shared" si="54"/>
        <v>41198</v>
      </c>
      <c r="B657" s="82">
        <f t="shared" si="50"/>
        <v>16</v>
      </c>
      <c r="C657" s="83">
        <f t="shared" si="51"/>
        <v>3</v>
      </c>
      <c r="D657" s="91">
        <v>46148</v>
      </c>
      <c r="E657" s="31">
        <v>7170</v>
      </c>
      <c r="F657" s="91">
        <v>3359</v>
      </c>
      <c r="G657" s="86">
        <f t="shared" si="52"/>
        <v>10529</v>
      </c>
      <c r="H657" s="86">
        <f t="shared" si="53"/>
        <v>56677</v>
      </c>
      <c r="I657" s="87"/>
    </row>
    <row r="658" spans="1:9" ht="15" customHeight="1" x14ac:dyDescent="0.25">
      <c r="A658" s="81">
        <f t="shared" si="54"/>
        <v>41199</v>
      </c>
      <c r="B658" s="82">
        <f t="shared" si="50"/>
        <v>17</v>
      </c>
      <c r="C658" s="83">
        <f t="shared" si="51"/>
        <v>4</v>
      </c>
      <c r="D658" s="91">
        <v>47617</v>
      </c>
      <c r="E658" s="31">
        <v>4650</v>
      </c>
      <c r="F658" s="91">
        <v>2180</v>
      </c>
      <c r="G658" s="86">
        <f t="shared" si="52"/>
        <v>6830</v>
      </c>
      <c r="H658" s="86">
        <f t="shared" si="53"/>
        <v>54447</v>
      </c>
      <c r="I658" s="87"/>
    </row>
    <row r="659" spans="1:9" ht="15" customHeight="1" x14ac:dyDescent="0.25">
      <c r="A659" s="81">
        <f t="shared" si="54"/>
        <v>41200</v>
      </c>
      <c r="B659" s="82">
        <f t="shared" si="50"/>
        <v>18</v>
      </c>
      <c r="C659" s="83">
        <f t="shared" si="51"/>
        <v>5</v>
      </c>
      <c r="D659" s="91">
        <v>42359</v>
      </c>
      <c r="E659" s="31">
        <v>10092</v>
      </c>
      <c r="F659" s="91">
        <v>4724</v>
      </c>
      <c r="G659" s="86">
        <f t="shared" si="52"/>
        <v>14816</v>
      </c>
      <c r="H659" s="86">
        <f t="shared" si="53"/>
        <v>57175</v>
      </c>
      <c r="I659" s="87"/>
    </row>
    <row r="660" spans="1:9" ht="15" customHeight="1" x14ac:dyDescent="0.25">
      <c r="A660" s="81">
        <f t="shared" si="54"/>
        <v>41201</v>
      </c>
      <c r="B660" s="82">
        <f t="shared" si="50"/>
        <v>19</v>
      </c>
      <c r="C660" s="83">
        <f t="shared" si="51"/>
        <v>6</v>
      </c>
      <c r="D660" s="91">
        <v>40610</v>
      </c>
      <c r="E660" s="31">
        <v>12589</v>
      </c>
      <c r="F660" s="91">
        <v>5877</v>
      </c>
      <c r="G660" s="86">
        <f t="shared" si="52"/>
        <v>18466</v>
      </c>
      <c r="H660" s="86">
        <f t="shared" si="53"/>
        <v>59076</v>
      </c>
      <c r="I660" s="87"/>
    </row>
    <row r="661" spans="1:9" ht="15" customHeight="1" x14ac:dyDescent="0.25">
      <c r="A661" s="81">
        <f t="shared" si="54"/>
        <v>41202</v>
      </c>
      <c r="B661" s="82">
        <f t="shared" si="50"/>
        <v>20</v>
      </c>
      <c r="C661" s="83">
        <f t="shared" si="51"/>
        <v>7</v>
      </c>
      <c r="D661" s="91">
        <v>48872</v>
      </c>
      <c r="E661" s="31">
        <v>8971</v>
      </c>
      <c r="F661" s="91">
        <v>4180</v>
      </c>
      <c r="G661" s="86">
        <f t="shared" si="52"/>
        <v>13151</v>
      </c>
      <c r="H661" s="86">
        <f t="shared" si="53"/>
        <v>62023</v>
      </c>
      <c r="I661" s="87"/>
    </row>
    <row r="662" spans="1:9" ht="15" customHeight="1" x14ac:dyDescent="0.25">
      <c r="A662" s="81">
        <f t="shared" si="54"/>
        <v>41203</v>
      </c>
      <c r="B662" s="82">
        <f t="shared" si="50"/>
        <v>21</v>
      </c>
      <c r="C662" s="83">
        <f t="shared" si="51"/>
        <v>1</v>
      </c>
      <c r="D662" s="91">
        <v>43819</v>
      </c>
      <c r="E662" s="31">
        <v>10589</v>
      </c>
      <c r="F662" s="91">
        <v>4947</v>
      </c>
      <c r="G662" s="86">
        <f t="shared" si="52"/>
        <v>15536</v>
      </c>
      <c r="H662" s="86">
        <f t="shared" si="53"/>
        <v>59355</v>
      </c>
      <c r="I662" s="87"/>
    </row>
    <row r="663" spans="1:9" ht="15" customHeight="1" x14ac:dyDescent="0.25">
      <c r="A663" s="81">
        <f t="shared" si="54"/>
        <v>41204</v>
      </c>
      <c r="B663" s="82">
        <f t="shared" si="50"/>
        <v>22</v>
      </c>
      <c r="C663" s="83">
        <f t="shared" si="51"/>
        <v>2</v>
      </c>
      <c r="D663" s="91">
        <v>37590</v>
      </c>
      <c r="E663" s="31">
        <v>11280</v>
      </c>
      <c r="F663" s="91">
        <v>5260</v>
      </c>
      <c r="G663" s="86">
        <f t="shared" si="52"/>
        <v>16540</v>
      </c>
      <c r="H663" s="86">
        <f t="shared" si="53"/>
        <v>54130</v>
      </c>
      <c r="I663" s="87"/>
    </row>
    <row r="664" spans="1:9" ht="15" customHeight="1" x14ac:dyDescent="0.25">
      <c r="A664" s="81">
        <f t="shared" si="54"/>
        <v>41205</v>
      </c>
      <c r="B664" s="82">
        <f t="shared" si="50"/>
        <v>23</v>
      </c>
      <c r="C664" s="83">
        <f t="shared" si="51"/>
        <v>3</v>
      </c>
      <c r="D664" s="91">
        <v>39959</v>
      </c>
      <c r="E664" s="31">
        <v>9390</v>
      </c>
      <c r="F664" s="91">
        <v>4378</v>
      </c>
      <c r="G664" s="86">
        <f t="shared" si="52"/>
        <v>13768</v>
      </c>
      <c r="H664" s="86">
        <f t="shared" si="53"/>
        <v>53727</v>
      </c>
      <c r="I664" s="87"/>
    </row>
    <row r="665" spans="1:9" ht="15" customHeight="1" x14ac:dyDescent="0.25">
      <c r="A665" s="81">
        <f t="shared" si="54"/>
        <v>41206</v>
      </c>
      <c r="B665" s="82">
        <f t="shared" si="50"/>
        <v>24</v>
      </c>
      <c r="C665" s="83">
        <f t="shared" si="51"/>
        <v>4</v>
      </c>
      <c r="D665" s="91">
        <v>47380</v>
      </c>
      <c r="E665" s="31">
        <v>11295</v>
      </c>
      <c r="F665" s="91">
        <v>5268</v>
      </c>
      <c r="G665" s="86">
        <f t="shared" si="52"/>
        <v>16563</v>
      </c>
      <c r="H665" s="86">
        <f t="shared" si="53"/>
        <v>63943</v>
      </c>
      <c r="I665" s="87"/>
    </row>
    <row r="666" spans="1:9" ht="15" customHeight="1" x14ac:dyDescent="0.25">
      <c r="A666" s="81">
        <f t="shared" si="54"/>
        <v>41207</v>
      </c>
      <c r="B666" s="82">
        <f t="shared" si="50"/>
        <v>25</v>
      </c>
      <c r="C666" s="83">
        <f t="shared" si="51"/>
        <v>5</v>
      </c>
      <c r="D666" s="91">
        <v>40528</v>
      </c>
      <c r="E666" s="31">
        <v>10917</v>
      </c>
      <c r="F666" s="91">
        <v>5248</v>
      </c>
      <c r="G666" s="86">
        <f t="shared" si="52"/>
        <v>16165</v>
      </c>
      <c r="H666" s="86">
        <f t="shared" si="53"/>
        <v>56693</v>
      </c>
      <c r="I666" s="87"/>
    </row>
    <row r="667" spans="1:9" ht="15" customHeight="1" x14ac:dyDescent="0.25">
      <c r="A667" s="81">
        <f t="shared" si="54"/>
        <v>41208</v>
      </c>
      <c r="B667" s="82">
        <f t="shared" si="50"/>
        <v>26</v>
      </c>
      <c r="C667" s="83">
        <f t="shared" si="51"/>
        <v>6</v>
      </c>
      <c r="D667" s="91">
        <v>42270</v>
      </c>
      <c r="E667" s="31">
        <v>12119</v>
      </c>
      <c r="F667" s="91">
        <v>5786</v>
      </c>
      <c r="G667" s="86">
        <f t="shared" si="52"/>
        <v>17905</v>
      </c>
      <c r="H667" s="86">
        <f t="shared" si="53"/>
        <v>60175</v>
      </c>
      <c r="I667" s="87"/>
    </row>
    <row r="668" spans="1:9" ht="15" customHeight="1" x14ac:dyDescent="0.25">
      <c r="A668" s="81">
        <f t="shared" si="54"/>
        <v>41209</v>
      </c>
      <c r="B668" s="82">
        <f t="shared" si="50"/>
        <v>27</v>
      </c>
      <c r="C668" s="83">
        <f t="shared" si="51"/>
        <v>7</v>
      </c>
      <c r="D668" s="91">
        <v>45032</v>
      </c>
      <c r="E668" s="31">
        <v>12096</v>
      </c>
      <c r="F668" s="91">
        <v>5649</v>
      </c>
      <c r="G668" s="86">
        <f t="shared" si="52"/>
        <v>17745</v>
      </c>
      <c r="H668" s="86">
        <f t="shared" si="53"/>
        <v>62777</v>
      </c>
      <c r="I668" s="87"/>
    </row>
    <row r="669" spans="1:9" ht="15" customHeight="1" x14ac:dyDescent="0.25">
      <c r="A669" s="81">
        <f t="shared" si="54"/>
        <v>41210</v>
      </c>
      <c r="B669" s="82">
        <f t="shared" si="50"/>
        <v>28</v>
      </c>
      <c r="C669" s="83">
        <f t="shared" si="51"/>
        <v>1</v>
      </c>
      <c r="D669" s="91">
        <v>43437</v>
      </c>
      <c r="E669" s="31">
        <v>13228</v>
      </c>
      <c r="F669" s="91">
        <v>6177</v>
      </c>
      <c r="G669" s="86">
        <f t="shared" si="52"/>
        <v>19405</v>
      </c>
      <c r="H669" s="86">
        <f t="shared" si="53"/>
        <v>62842</v>
      </c>
      <c r="I669" s="87"/>
    </row>
    <row r="670" spans="1:9" ht="15" customHeight="1" x14ac:dyDescent="0.25">
      <c r="A670" s="81">
        <f t="shared" si="54"/>
        <v>41211</v>
      </c>
      <c r="B670" s="82">
        <f t="shared" si="50"/>
        <v>29</v>
      </c>
      <c r="C670" s="83">
        <f t="shared" si="51"/>
        <v>2</v>
      </c>
      <c r="D670" s="91">
        <v>39368</v>
      </c>
      <c r="E670" s="31">
        <v>15270</v>
      </c>
      <c r="F670" s="91">
        <v>7160</v>
      </c>
      <c r="G670" s="86">
        <f t="shared" si="52"/>
        <v>22430</v>
      </c>
      <c r="H670" s="86">
        <f t="shared" si="53"/>
        <v>61798</v>
      </c>
      <c r="I670" s="87"/>
    </row>
    <row r="671" spans="1:9" ht="15" customHeight="1" x14ac:dyDescent="0.25">
      <c r="A671" s="81">
        <f t="shared" si="54"/>
        <v>41212</v>
      </c>
      <c r="B671" s="82">
        <f t="shared" si="50"/>
        <v>30</v>
      </c>
      <c r="C671" s="83">
        <f t="shared" si="51"/>
        <v>3</v>
      </c>
      <c r="D671" s="91">
        <v>42151</v>
      </c>
      <c r="E671" s="31">
        <v>8122</v>
      </c>
      <c r="F671" s="91">
        <v>3779</v>
      </c>
      <c r="G671" s="86">
        <f t="shared" si="52"/>
        <v>11901</v>
      </c>
      <c r="H671" s="86">
        <f t="shared" si="53"/>
        <v>54052</v>
      </c>
      <c r="I671" s="87"/>
    </row>
    <row r="672" spans="1:9" ht="15" customHeight="1" x14ac:dyDescent="0.25">
      <c r="A672" s="81">
        <f t="shared" si="54"/>
        <v>41213</v>
      </c>
      <c r="B672" s="82">
        <f t="shared" si="50"/>
        <v>31</v>
      </c>
      <c r="C672" s="83">
        <f t="shared" si="51"/>
        <v>4</v>
      </c>
      <c r="D672" s="91">
        <v>42252</v>
      </c>
      <c r="E672" s="31">
        <v>9290</v>
      </c>
      <c r="F672" s="91">
        <v>4339</v>
      </c>
      <c r="G672" s="86">
        <f t="shared" si="52"/>
        <v>13629</v>
      </c>
      <c r="H672" s="86">
        <f t="shared" si="53"/>
        <v>55881</v>
      </c>
      <c r="I672" s="87"/>
    </row>
    <row r="673" spans="1:9" ht="15" customHeight="1" x14ac:dyDescent="0.25">
      <c r="A673" s="81">
        <f t="shared" si="54"/>
        <v>41214</v>
      </c>
      <c r="B673" s="82">
        <f t="shared" si="50"/>
        <v>1</v>
      </c>
      <c r="C673" s="83">
        <f t="shared" si="51"/>
        <v>5</v>
      </c>
      <c r="D673" s="91">
        <v>42588</v>
      </c>
      <c r="E673" s="31">
        <v>9821</v>
      </c>
      <c r="F673" s="91">
        <v>4592</v>
      </c>
      <c r="G673" s="86">
        <f t="shared" si="52"/>
        <v>14413</v>
      </c>
      <c r="H673" s="86">
        <f t="shared" si="53"/>
        <v>57001</v>
      </c>
      <c r="I673" s="87"/>
    </row>
    <row r="674" spans="1:9" ht="15" customHeight="1" x14ac:dyDescent="0.25">
      <c r="A674" s="81">
        <f t="shared" si="54"/>
        <v>41215</v>
      </c>
      <c r="B674" s="82">
        <f t="shared" si="50"/>
        <v>2</v>
      </c>
      <c r="C674" s="83">
        <f t="shared" si="51"/>
        <v>6</v>
      </c>
      <c r="D674" s="91">
        <v>38860</v>
      </c>
      <c r="E674" s="31">
        <v>13040</v>
      </c>
      <c r="F674" s="91">
        <v>6080</v>
      </c>
      <c r="G674" s="86">
        <f t="shared" si="52"/>
        <v>19120</v>
      </c>
      <c r="H674" s="86">
        <f t="shared" si="53"/>
        <v>57980</v>
      </c>
      <c r="I674" s="87"/>
    </row>
    <row r="675" spans="1:9" ht="15" customHeight="1" x14ac:dyDescent="0.25">
      <c r="A675" s="81">
        <f t="shared" si="54"/>
        <v>41216</v>
      </c>
      <c r="B675" s="82">
        <f t="shared" si="50"/>
        <v>3</v>
      </c>
      <c r="C675" s="83">
        <f t="shared" si="51"/>
        <v>7</v>
      </c>
      <c r="D675" s="91">
        <v>41021</v>
      </c>
      <c r="E675" s="31">
        <v>13228</v>
      </c>
      <c r="F675" s="91">
        <v>6190</v>
      </c>
      <c r="G675" s="86">
        <f t="shared" si="52"/>
        <v>19418</v>
      </c>
      <c r="H675" s="86">
        <f t="shared" si="53"/>
        <v>60439</v>
      </c>
      <c r="I675" s="87"/>
    </row>
    <row r="676" spans="1:9" ht="15" customHeight="1" x14ac:dyDescent="0.25">
      <c r="A676" s="81">
        <f t="shared" si="54"/>
        <v>41217</v>
      </c>
      <c r="B676" s="82">
        <f t="shared" si="50"/>
        <v>4</v>
      </c>
      <c r="C676" s="83">
        <f t="shared" si="51"/>
        <v>1</v>
      </c>
      <c r="D676" s="91">
        <v>45710</v>
      </c>
      <c r="E676" s="31">
        <v>12219</v>
      </c>
      <c r="F676" s="91">
        <v>5717</v>
      </c>
      <c r="G676" s="86">
        <f t="shared" si="52"/>
        <v>17936</v>
      </c>
      <c r="H676" s="86">
        <f t="shared" si="53"/>
        <v>63646</v>
      </c>
      <c r="I676" s="87"/>
    </row>
    <row r="677" spans="1:9" ht="15" customHeight="1" x14ac:dyDescent="0.25">
      <c r="A677" s="81">
        <f t="shared" si="54"/>
        <v>41218</v>
      </c>
      <c r="B677" s="82">
        <f t="shared" si="50"/>
        <v>5</v>
      </c>
      <c r="C677" s="83">
        <f t="shared" si="51"/>
        <v>2</v>
      </c>
      <c r="D677" s="91">
        <v>38046</v>
      </c>
      <c r="E677" s="31">
        <v>12641</v>
      </c>
      <c r="F677" s="91">
        <v>5922</v>
      </c>
      <c r="G677" s="86">
        <f t="shared" si="52"/>
        <v>18563</v>
      </c>
      <c r="H677" s="86">
        <f t="shared" si="53"/>
        <v>56609</v>
      </c>
      <c r="I677" s="87"/>
    </row>
    <row r="678" spans="1:9" ht="15" customHeight="1" x14ac:dyDescent="0.25">
      <c r="A678" s="81">
        <f t="shared" si="54"/>
        <v>41219</v>
      </c>
      <c r="B678" s="82">
        <f t="shared" si="50"/>
        <v>6</v>
      </c>
      <c r="C678" s="83">
        <f t="shared" si="51"/>
        <v>3</v>
      </c>
      <c r="D678" s="91">
        <v>38427</v>
      </c>
      <c r="E678" s="31">
        <v>12000</v>
      </c>
      <c r="F678" s="91">
        <v>5609</v>
      </c>
      <c r="G678" s="86">
        <f t="shared" si="52"/>
        <v>17609</v>
      </c>
      <c r="H678" s="86">
        <f t="shared" si="53"/>
        <v>56036</v>
      </c>
      <c r="I678" s="87"/>
    </row>
    <row r="679" spans="1:9" ht="15" customHeight="1" x14ac:dyDescent="0.25">
      <c r="A679" s="81">
        <f t="shared" si="54"/>
        <v>41220</v>
      </c>
      <c r="B679" s="82">
        <f t="shared" si="50"/>
        <v>7</v>
      </c>
      <c r="C679" s="83">
        <f t="shared" si="51"/>
        <v>4</v>
      </c>
      <c r="D679" s="91">
        <v>38149</v>
      </c>
      <c r="E679" s="31">
        <v>12268</v>
      </c>
      <c r="F679" s="91">
        <v>5727</v>
      </c>
      <c r="G679" s="86">
        <f t="shared" si="52"/>
        <v>17995</v>
      </c>
      <c r="H679" s="86">
        <f t="shared" si="53"/>
        <v>56144</v>
      </c>
      <c r="I679" s="87"/>
    </row>
    <row r="680" spans="1:9" ht="15" customHeight="1" x14ac:dyDescent="0.25">
      <c r="A680" s="81">
        <f t="shared" si="54"/>
        <v>41221</v>
      </c>
      <c r="B680" s="82">
        <f t="shared" si="50"/>
        <v>8</v>
      </c>
      <c r="C680" s="83">
        <f t="shared" si="51"/>
        <v>5</v>
      </c>
      <c r="D680" s="91">
        <v>39610</v>
      </c>
      <c r="E680" s="31">
        <v>9649</v>
      </c>
      <c r="F680" s="91">
        <v>4507</v>
      </c>
      <c r="G680" s="86">
        <f t="shared" si="52"/>
        <v>14156</v>
      </c>
      <c r="H680" s="86">
        <f t="shared" si="53"/>
        <v>53766</v>
      </c>
      <c r="I680" s="87"/>
    </row>
    <row r="681" spans="1:9" ht="15" customHeight="1" x14ac:dyDescent="0.25">
      <c r="A681" s="81">
        <f t="shared" si="54"/>
        <v>41222</v>
      </c>
      <c r="B681" s="82">
        <f t="shared" si="50"/>
        <v>9</v>
      </c>
      <c r="C681" s="83">
        <f t="shared" si="51"/>
        <v>6</v>
      </c>
      <c r="D681" s="91">
        <v>43970</v>
      </c>
      <c r="E681" s="31">
        <v>8320</v>
      </c>
      <c r="F681" s="91">
        <v>3890</v>
      </c>
      <c r="G681" s="86">
        <f t="shared" si="52"/>
        <v>12210</v>
      </c>
      <c r="H681" s="86">
        <f t="shared" si="53"/>
        <v>56180</v>
      </c>
      <c r="I681" s="87"/>
    </row>
    <row r="682" spans="1:9" ht="15" customHeight="1" x14ac:dyDescent="0.25">
      <c r="A682" s="81">
        <f t="shared" si="54"/>
        <v>41223</v>
      </c>
      <c r="B682" s="82">
        <f t="shared" si="50"/>
        <v>10</v>
      </c>
      <c r="C682" s="83">
        <f t="shared" si="51"/>
        <v>7</v>
      </c>
      <c r="D682" s="91">
        <v>45278</v>
      </c>
      <c r="E682" s="31">
        <v>15109</v>
      </c>
      <c r="F682" s="91">
        <v>7067</v>
      </c>
      <c r="G682" s="86">
        <f t="shared" si="52"/>
        <v>22176</v>
      </c>
      <c r="H682" s="86">
        <f t="shared" si="53"/>
        <v>67454</v>
      </c>
      <c r="I682" s="87"/>
    </row>
    <row r="683" spans="1:9" ht="15" customHeight="1" x14ac:dyDescent="0.25">
      <c r="A683" s="81">
        <f t="shared" si="54"/>
        <v>41224</v>
      </c>
      <c r="B683" s="82">
        <f t="shared" si="50"/>
        <v>11</v>
      </c>
      <c r="C683" s="83">
        <f t="shared" si="51"/>
        <v>1</v>
      </c>
      <c r="D683" s="91">
        <v>45258</v>
      </c>
      <c r="E683" s="31">
        <v>14302</v>
      </c>
      <c r="F683" s="91">
        <v>6701</v>
      </c>
      <c r="G683" s="86">
        <f t="shared" si="52"/>
        <v>21003</v>
      </c>
      <c r="H683" s="86">
        <f t="shared" si="53"/>
        <v>66261</v>
      </c>
      <c r="I683" s="87"/>
    </row>
    <row r="684" spans="1:9" ht="15" customHeight="1" x14ac:dyDescent="0.25">
      <c r="A684" s="81">
        <f t="shared" si="54"/>
        <v>41225</v>
      </c>
      <c r="B684" s="82">
        <f t="shared" si="50"/>
        <v>12</v>
      </c>
      <c r="C684" s="83">
        <f t="shared" si="51"/>
        <v>2</v>
      </c>
      <c r="D684" s="91">
        <v>43370</v>
      </c>
      <c r="E684" s="31">
        <v>12170</v>
      </c>
      <c r="F684" s="91">
        <v>5700</v>
      </c>
      <c r="G684" s="86">
        <f t="shared" si="52"/>
        <v>17870</v>
      </c>
      <c r="H684" s="86">
        <f t="shared" si="53"/>
        <v>61240</v>
      </c>
      <c r="I684" s="87"/>
    </row>
    <row r="685" spans="1:9" ht="15" customHeight="1" x14ac:dyDescent="0.25">
      <c r="A685" s="81">
        <f t="shared" si="54"/>
        <v>41226</v>
      </c>
      <c r="B685" s="82">
        <f t="shared" si="50"/>
        <v>13</v>
      </c>
      <c r="C685" s="83">
        <f t="shared" si="51"/>
        <v>3</v>
      </c>
      <c r="D685" s="91">
        <v>38409</v>
      </c>
      <c r="E685" s="31">
        <v>12278</v>
      </c>
      <c r="F685" s="91">
        <v>5747</v>
      </c>
      <c r="G685" s="86">
        <f t="shared" si="52"/>
        <v>18025</v>
      </c>
      <c r="H685" s="86">
        <f t="shared" si="53"/>
        <v>56434</v>
      </c>
      <c r="I685" s="87"/>
    </row>
    <row r="686" spans="1:9" ht="15" customHeight="1" x14ac:dyDescent="0.25">
      <c r="A686" s="81">
        <f t="shared" si="54"/>
        <v>41227</v>
      </c>
      <c r="B686" s="82">
        <f t="shared" si="50"/>
        <v>14</v>
      </c>
      <c r="C686" s="83">
        <f t="shared" si="51"/>
        <v>4</v>
      </c>
      <c r="D686" s="91">
        <v>38427</v>
      </c>
      <c r="E686" s="31">
        <v>12091</v>
      </c>
      <c r="F686" s="91">
        <v>5638</v>
      </c>
      <c r="G686" s="86">
        <f t="shared" si="52"/>
        <v>17729</v>
      </c>
      <c r="H686" s="86">
        <f t="shared" si="53"/>
        <v>56156</v>
      </c>
      <c r="I686" s="87"/>
    </row>
    <row r="687" spans="1:9" ht="15" customHeight="1" x14ac:dyDescent="0.25">
      <c r="A687" s="81">
        <f t="shared" si="54"/>
        <v>41228</v>
      </c>
      <c r="B687" s="82">
        <f t="shared" si="50"/>
        <v>15</v>
      </c>
      <c r="C687" s="83">
        <f t="shared" si="51"/>
        <v>5</v>
      </c>
      <c r="D687" s="91">
        <v>39609</v>
      </c>
      <c r="E687" s="31">
        <v>13000</v>
      </c>
      <c r="F687" s="91">
        <v>6089</v>
      </c>
      <c r="G687" s="86">
        <f t="shared" si="52"/>
        <v>19089</v>
      </c>
      <c r="H687" s="86">
        <f t="shared" si="53"/>
        <v>58698</v>
      </c>
      <c r="I687" s="87"/>
    </row>
    <row r="688" spans="1:9" ht="15" customHeight="1" x14ac:dyDescent="0.25">
      <c r="A688" s="81">
        <f t="shared" si="54"/>
        <v>41229</v>
      </c>
      <c r="B688" s="82">
        <f t="shared" si="50"/>
        <v>16</v>
      </c>
      <c r="C688" s="83">
        <f t="shared" si="51"/>
        <v>6</v>
      </c>
      <c r="D688" s="91">
        <v>39200</v>
      </c>
      <c r="E688" s="31">
        <v>12178</v>
      </c>
      <c r="F688" s="91">
        <v>5698</v>
      </c>
      <c r="G688" s="86">
        <f t="shared" si="52"/>
        <v>17876</v>
      </c>
      <c r="H688" s="86">
        <f t="shared" si="53"/>
        <v>57076</v>
      </c>
      <c r="I688" s="87"/>
    </row>
    <row r="689" spans="1:9" ht="15" customHeight="1" x14ac:dyDescent="0.25">
      <c r="A689" s="81">
        <f t="shared" si="54"/>
        <v>41230</v>
      </c>
      <c r="B689" s="82">
        <f t="shared" ref="B689:B732" si="55">DAY(A689)</f>
        <v>17</v>
      </c>
      <c r="C689" s="83">
        <f t="shared" ref="C689:C732" si="56">WEEKDAY(A689)</f>
        <v>7</v>
      </c>
      <c r="D689" s="91">
        <v>49901</v>
      </c>
      <c r="E689" s="31">
        <v>15202</v>
      </c>
      <c r="F689" s="91">
        <v>7140</v>
      </c>
      <c r="G689" s="86">
        <f t="shared" ref="G689:G732" si="57">SUM(E689+F689)</f>
        <v>22342</v>
      </c>
      <c r="H689" s="86">
        <f t="shared" ref="H689:H732" si="58">G689+D689</f>
        <v>72243</v>
      </c>
      <c r="I689" s="87"/>
    </row>
    <row r="690" spans="1:9" ht="15" customHeight="1" x14ac:dyDescent="0.25">
      <c r="A690" s="81">
        <f t="shared" ref="A690:A732" si="59">A689+1</f>
        <v>41231</v>
      </c>
      <c r="B690" s="82">
        <f t="shared" si="55"/>
        <v>18</v>
      </c>
      <c r="C690" s="83">
        <f t="shared" si="56"/>
        <v>1</v>
      </c>
      <c r="D690" s="91">
        <v>42859</v>
      </c>
      <c r="E690" s="31">
        <v>13378</v>
      </c>
      <c r="F690" s="91">
        <v>6300</v>
      </c>
      <c r="G690" s="86">
        <f t="shared" si="57"/>
        <v>19678</v>
      </c>
      <c r="H690" s="86">
        <f t="shared" si="58"/>
        <v>62537</v>
      </c>
      <c r="I690" s="87"/>
    </row>
    <row r="691" spans="1:9" ht="15" customHeight="1" x14ac:dyDescent="0.25">
      <c r="A691" s="81">
        <f t="shared" si="59"/>
        <v>41232</v>
      </c>
      <c r="B691" s="82">
        <f t="shared" si="55"/>
        <v>19</v>
      </c>
      <c r="C691" s="83">
        <f t="shared" si="56"/>
        <v>2</v>
      </c>
      <c r="D691" s="91">
        <v>39927</v>
      </c>
      <c r="E691" s="31">
        <v>12608</v>
      </c>
      <c r="F691" s="91">
        <v>5929</v>
      </c>
      <c r="G691" s="86">
        <f t="shared" si="57"/>
        <v>18537</v>
      </c>
      <c r="H691" s="86">
        <f t="shared" si="58"/>
        <v>58464</v>
      </c>
      <c r="I691" s="87"/>
    </row>
    <row r="692" spans="1:9" ht="15" customHeight="1" x14ac:dyDescent="0.25">
      <c r="A692" s="81">
        <f t="shared" si="59"/>
        <v>41233</v>
      </c>
      <c r="B692" s="82">
        <f t="shared" si="55"/>
        <v>20</v>
      </c>
      <c r="C692" s="83">
        <f t="shared" si="56"/>
        <v>3</v>
      </c>
      <c r="D692" s="91">
        <v>39609</v>
      </c>
      <c r="E692" s="31">
        <v>12148</v>
      </c>
      <c r="F692" s="91">
        <v>5711</v>
      </c>
      <c r="G692" s="86">
        <f t="shared" si="57"/>
        <v>17859</v>
      </c>
      <c r="H692" s="86">
        <f t="shared" si="58"/>
        <v>57468</v>
      </c>
      <c r="I692" s="87"/>
    </row>
    <row r="693" spans="1:9" ht="15" customHeight="1" x14ac:dyDescent="0.25">
      <c r="A693" s="81">
        <f t="shared" si="59"/>
        <v>41234</v>
      </c>
      <c r="B693" s="82">
        <f t="shared" si="55"/>
        <v>21</v>
      </c>
      <c r="C693" s="83">
        <f t="shared" si="56"/>
        <v>4</v>
      </c>
      <c r="D693" s="91">
        <v>42338</v>
      </c>
      <c r="E693" s="31">
        <v>11947</v>
      </c>
      <c r="F693" s="91">
        <v>5608</v>
      </c>
      <c r="G693" s="86">
        <f t="shared" si="57"/>
        <v>17555</v>
      </c>
      <c r="H693" s="86">
        <f t="shared" si="58"/>
        <v>59893</v>
      </c>
      <c r="I693" s="87"/>
    </row>
    <row r="694" spans="1:9" ht="15" customHeight="1" x14ac:dyDescent="0.25">
      <c r="A694" s="81">
        <f t="shared" si="59"/>
        <v>41235</v>
      </c>
      <c r="B694" s="82">
        <f t="shared" si="55"/>
        <v>22</v>
      </c>
      <c r="C694" s="83">
        <f t="shared" si="56"/>
        <v>5</v>
      </c>
      <c r="D694" s="91">
        <v>45550</v>
      </c>
      <c r="E694" s="31">
        <v>14109</v>
      </c>
      <c r="F694" s="91">
        <v>6639</v>
      </c>
      <c r="G694" s="86">
        <f t="shared" si="57"/>
        <v>20748</v>
      </c>
      <c r="H694" s="86">
        <f t="shared" si="58"/>
        <v>66298</v>
      </c>
      <c r="I694" s="87"/>
    </row>
    <row r="695" spans="1:9" ht="15" customHeight="1" x14ac:dyDescent="0.25">
      <c r="A695" s="81">
        <f t="shared" si="59"/>
        <v>41236</v>
      </c>
      <c r="B695" s="82">
        <f t="shared" si="55"/>
        <v>23</v>
      </c>
      <c r="C695" s="83">
        <f t="shared" si="56"/>
        <v>6</v>
      </c>
      <c r="D695" s="91">
        <v>45019</v>
      </c>
      <c r="E695" s="31">
        <v>14691</v>
      </c>
      <c r="F695" s="91">
        <v>6932</v>
      </c>
      <c r="G695" s="86">
        <f t="shared" si="57"/>
        <v>21623</v>
      </c>
      <c r="H695" s="86">
        <f t="shared" si="58"/>
        <v>66642</v>
      </c>
      <c r="I695" s="87"/>
    </row>
    <row r="696" spans="1:9" ht="15" customHeight="1" x14ac:dyDescent="0.25">
      <c r="A696" s="81">
        <f t="shared" si="59"/>
        <v>41237</v>
      </c>
      <c r="B696" s="82">
        <f t="shared" si="55"/>
        <v>24</v>
      </c>
      <c r="C696" s="83">
        <f t="shared" si="56"/>
        <v>7</v>
      </c>
      <c r="D696" s="91">
        <v>71820</v>
      </c>
      <c r="E696" s="31">
        <v>14570</v>
      </c>
      <c r="F696" s="91">
        <v>6910</v>
      </c>
      <c r="G696" s="86">
        <f t="shared" si="57"/>
        <v>21480</v>
      </c>
      <c r="H696" s="86">
        <f t="shared" si="58"/>
        <v>93300</v>
      </c>
      <c r="I696" s="87"/>
    </row>
    <row r="697" spans="1:9" ht="15" customHeight="1" x14ac:dyDescent="0.25">
      <c r="A697" s="81">
        <f t="shared" si="59"/>
        <v>41238</v>
      </c>
      <c r="B697" s="82">
        <f t="shared" si="55"/>
        <v>25</v>
      </c>
      <c r="C697" s="83">
        <f t="shared" si="56"/>
        <v>1</v>
      </c>
      <c r="D697" s="91">
        <v>143862</v>
      </c>
      <c r="E697" s="31">
        <v>0</v>
      </c>
      <c r="F697" s="91">
        <v>0</v>
      </c>
      <c r="G697" s="86">
        <f t="shared" si="57"/>
        <v>0</v>
      </c>
      <c r="H697" s="86">
        <f t="shared" si="58"/>
        <v>143862</v>
      </c>
      <c r="I697" s="89" t="s">
        <v>79</v>
      </c>
    </row>
    <row r="698" spans="1:9" ht="15" customHeight="1" x14ac:dyDescent="0.25">
      <c r="A698" s="81">
        <f t="shared" si="59"/>
        <v>41239</v>
      </c>
      <c r="B698" s="82">
        <f t="shared" si="55"/>
        <v>26</v>
      </c>
      <c r="C698" s="83">
        <f t="shared" si="56"/>
        <v>2</v>
      </c>
      <c r="D698" s="91">
        <v>93490</v>
      </c>
      <c r="E698" s="31">
        <v>0</v>
      </c>
      <c r="F698" s="91">
        <v>0</v>
      </c>
      <c r="G698" s="86">
        <f t="shared" si="57"/>
        <v>0</v>
      </c>
      <c r="H698" s="86">
        <f t="shared" si="58"/>
        <v>93490</v>
      </c>
      <c r="I698" s="89" t="s">
        <v>79</v>
      </c>
    </row>
    <row r="699" spans="1:9" ht="15" customHeight="1" x14ac:dyDescent="0.25">
      <c r="A699" s="81">
        <f t="shared" si="59"/>
        <v>41240</v>
      </c>
      <c r="B699" s="82">
        <f t="shared" si="55"/>
        <v>27</v>
      </c>
      <c r="C699" s="83">
        <f t="shared" si="56"/>
        <v>3</v>
      </c>
      <c r="D699" s="91">
        <v>56102</v>
      </c>
      <c r="E699" s="31">
        <v>0</v>
      </c>
      <c r="F699" s="91">
        <v>0</v>
      </c>
      <c r="G699" s="86">
        <f t="shared" si="57"/>
        <v>0</v>
      </c>
      <c r="H699" s="86">
        <f t="shared" si="58"/>
        <v>56102</v>
      </c>
      <c r="I699" s="89" t="s">
        <v>79</v>
      </c>
    </row>
    <row r="700" spans="1:9" ht="15" customHeight="1" x14ac:dyDescent="0.25">
      <c r="A700" s="81">
        <f t="shared" si="59"/>
        <v>41241</v>
      </c>
      <c r="B700" s="82">
        <f t="shared" si="55"/>
        <v>28</v>
      </c>
      <c r="C700" s="83">
        <f t="shared" si="56"/>
        <v>4</v>
      </c>
      <c r="D700" s="91">
        <v>55433</v>
      </c>
      <c r="E700" s="31">
        <v>0</v>
      </c>
      <c r="F700" s="91">
        <v>0</v>
      </c>
      <c r="G700" s="86">
        <f t="shared" si="57"/>
        <v>0</v>
      </c>
      <c r="H700" s="86">
        <f t="shared" si="58"/>
        <v>55433</v>
      </c>
      <c r="I700" s="89" t="s">
        <v>79</v>
      </c>
    </row>
    <row r="701" spans="1:9" ht="15" customHeight="1" x14ac:dyDescent="0.25">
      <c r="A701" s="81">
        <f t="shared" si="59"/>
        <v>41242</v>
      </c>
      <c r="B701" s="82">
        <f t="shared" si="55"/>
        <v>29</v>
      </c>
      <c r="C701" s="83">
        <f t="shared" si="56"/>
        <v>5</v>
      </c>
      <c r="D701" s="91">
        <v>58286</v>
      </c>
      <c r="E701" s="31">
        <v>0</v>
      </c>
      <c r="F701" s="91">
        <v>0</v>
      </c>
      <c r="G701" s="86">
        <f t="shared" si="57"/>
        <v>0</v>
      </c>
      <c r="H701" s="86">
        <f t="shared" si="58"/>
        <v>58286</v>
      </c>
      <c r="I701" s="89" t="s">
        <v>79</v>
      </c>
    </row>
    <row r="702" spans="1:9" ht="15" customHeight="1" x14ac:dyDescent="0.25">
      <c r="A702" s="81">
        <f t="shared" si="59"/>
        <v>41243</v>
      </c>
      <c r="B702" s="82">
        <f t="shared" si="55"/>
        <v>30</v>
      </c>
      <c r="C702" s="83">
        <f t="shared" si="56"/>
        <v>6</v>
      </c>
      <c r="D702" s="91">
        <v>78607</v>
      </c>
      <c r="E702" s="31">
        <v>0</v>
      </c>
      <c r="F702" s="91">
        <v>0</v>
      </c>
      <c r="G702" s="86">
        <f t="shared" si="57"/>
        <v>0</v>
      </c>
      <c r="H702" s="86">
        <f t="shared" si="58"/>
        <v>78607</v>
      </c>
      <c r="I702" s="89" t="s">
        <v>79</v>
      </c>
    </row>
    <row r="703" spans="1:9" ht="15" customHeight="1" x14ac:dyDescent="0.25">
      <c r="A703" s="81">
        <f t="shared" si="59"/>
        <v>41244</v>
      </c>
      <c r="B703" s="82">
        <f t="shared" si="55"/>
        <v>1</v>
      </c>
      <c r="C703" s="83">
        <f t="shared" si="56"/>
        <v>7</v>
      </c>
      <c r="D703" s="91">
        <v>80267</v>
      </c>
      <c r="E703" s="31">
        <v>0</v>
      </c>
      <c r="F703" s="91">
        <v>0</v>
      </c>
      <c r="G703" s="86">
        <f t="shared" si="57"/>
        <v>0</v>
      </c>
      <c r="H703" s="86">
        <f t="shared" si="58"/>
        <v>80267</v>
      </c>
      <c r="I703" s="89" t="s">
        <v>79</v>
      </c>
    </row>
    <row r="704" spans="1:9" ht="15" customHeight="1" x14ac:dyDescent="0.25">
      <c r="A704" s="81">
        <f t="shared" si="59"/>
        <v>41245</v>
      </c>
      <c r="B704" s="82">
        <f t="shared" si="55"/>
        <v>2</v>
      </c>
      <c r="C704" s="83">
        <f t="shared" si="56"/>
        <v>1</v>
      </c>
      <c r="D704" s="91">
        <v>34709</v>
      </c>
      <c r="E704" s="31">
        <v>0</v>
      </c>
      <c r="F704" s="91">
        <v>0</v>
      </c>
      <c r="G704" s="86">
        <f t="shared" si="57"/>
        <v>0</v>
      </c>
      <c r="H704" s="86">
        <f t="shared" si="58"/>
        <v>34709</v>
      </c>
      <c r="I704" s="89" t="s">
        <v>79</v>
      </c>
    </row>
    <row r="705" spans="1:9" ht="15" customHeight="1" x14ac:dyDescent="0.25">
      <c r="A705" s="81">
        <f t="shared" si="59"/>
        <v>41246</v>
      </c>
      <c r="B705" s="82">
        <f t="shared" si="55"/>
        <v>3</v>
      </c>
      <c r="C705" s="83">
        <f t="shared" si="56"/>
        <v>2</v>
      </c>
      <c r="D705" s="91">
        <v>96420</v>
      </c>
      <c r="E705" s="31">
        <v>0</v>
      </c>
      <c r="F705" s="91">
        <v>0</v>
      </c>
      <c r="G705" s="86">
        <f t="shared" si="57"/>
        <v>0</v>
      </c>
      <c r="H705" s="86">
        <f t="shared" si="58"/>
        <v>96420</v>
      </c>
      <c r="I705" s="89" t="s">
        <v>79</v>
      </c>
    </row>
    <row r="706" spans="1:9" ht="15" customHeight="1" x14ac:dyDescent="0.25">
      <c r="A706" s="81">
        <f t="shared" si="59"/>
        <v>41247</v>
      </c>
      <c r="B706" s="82">
        <f t="shared" si="55"/>
        <v>4</v>
      </c>
      <c r="C706" s="83">
        <f t="shared" si="56"/>
        <v>3</v>
      </c>
      <c r="D706" s="91">
        <v>69520</v>
      </c>
      <c r="E706" s="31">
        <v>0</v>
      </c>
      <c r="F706" s="91">
        <v>0</v>
      </c>
      <c r="G706" s="86">
        <f t="shared" si="57"/>
        <v>0</v>
      </c>
      <c r="H706" s="86">
        <f t="shared" si="58"/>
        <v>69520</v>
      </c>
      <c r="I706" s="89" t="s">
        <v>79</v>
      </c>
    </row>
    <row r="707" spans="1:9" ht="15" customHeight="1" x14ac:dyDescent="0.25">
      <c r="A707" s="81">
        <f t="shared" si="59"/>
        <v>41248</v>
      </c>
      <c r="B707" s="82">
        <f t="shared" si="55"/>
        <v>5</v>
      </c>
      <c r="C707" s="83">
        <f t="shared" si="56"/>
        <v>4</v>
      </c>
      <c r="D707" s="91">
        <v>51987</v>
      </c>
      <c r="E707" s="31">
        <v>0</v>
      </c>
      <c r="F707" s="91">
        <v>0</v>
      </c>
      <c r="G707" s="86">
        <f t="shared" si="57"/>
        <v>0</v>
      </c>
      <c r="H707" s="86">
        <f t="shared" si="58"/>
        <v>51987</v>
      </c>
      <c r="I707" s="89" t="s">
        <v>79</v>
      </c>
    </row>
    <row r="708" spans="1:9" ht="15" customHeight="1" x14ac:dyDescent="0.25">
      <c r="A708" s="81">
        <f t="shared" si="59"/>
        <v>41249</v>
      </c>
      <c r="B708" s="82">
        <f t="shared" si="55"/>
        <v>6</v>
      </c>
      <c r="C708" s="83">
        <f t="shared" si="56"/>
        <v>5</v>
      </c>
      <c r="D708" s="91">
        <v>49177</v>
      </c>
      <c r="E708" s="31">
        <v>3350</v>
      </c>
      <c r="F708" s="91">
        <v>1571</v>
      </c>
      <c r="G708" s="86">
        <f t="shared" si="57"/>
        <v>4921</v>
      </c>
      <c r="H708" s="86">
        <f t="shared" si="58"/>
        <v>54098</v>
      </c>
      <c r="I708" s="89" t="s">
        <v>66</v>
      </c>
    </row>
    <row r="709" spans="1:9" ht="15" customHeight="1" x14ac:dyDescent="0.25">
      <c r="A709" s="81">
        <f t="shared" si="59"/>
        <v>41250</v>
      </c>
      <c r="B709" s="82">
        <f t="shared" si="55"/>
        <v>7</v>
      </c>
      <c r="C709" s="83">
        <f t="shared" si="56"/>
        <v>6</v>
      </c>
      <c r="D709" s="91">
        <v>43651</v>
      </c>
      <c r="E709" s="31">
        <v>10382</v>
      </c>
      <c r="F709" s="91">
        <v>4859</v>
      </c>
      <c r="G709" s="86">
        <f t="shared" si="57"/>
        <v>15241</v>
      </c>
      <c r="H709" s="86">
        <f t="shared" si="58"/>
        <v>58892</v>
      </c>
      <c r="I709" s="89"/>
    </row>
    <row r="710" spans="1:9" ht="15" customHeight="1" x14ac:dyDescent="0.25">
      <c r="A710" s="81">
        <f t="shared" si="59"/>
        <v>41251</v>
      </c>
      <c r="B710" s="82">
        <f t="shared" si="55"/>
        <v>8</v>
      </c>
      <c r="C710" s="83">
        <f t="shared" si="56"/>
        <v>7</v>
      </c>
      <c r="D710" s="91">
        <v>43079</v>
      </c>
      <c r="E710" s="31">
        <v>10219</v>
      </c>
      <c r="F710" s="91">
        <v>4788</v>
      </c>
      <c r="G710" s="86">
        <f t="shared" si="57"/>
        <v>15007</v>
      </c>
      <c r="H710" s="86">
        <f t="shared" si="58"/>
        <v>58086</v>
      </c>
      <c r="I710" s="89"/>
    </row>
    <row r="711" spans="1:9" ht="15" customHeight="1" x14ac:dyDescent="0.25">
      <c r="A711" s="81">
        <f t="shared" si="59"/>
        <v>41252</v>
      </c>
      <c r="B711" s="82">
        <f t="shared" si="55"/>
        <v>9</v>
      </c>
      <c r="C711" s="83">
        <f t="shared" si="56"/>
        <v>1</v>
      </c>
      <c r="D711" s="91">
        <v>51495</v>
      </c>
      <c r="E711" s="31">
        <v>6229</v>
      </c>
      <c r="F711" s="91">
        <v>2903</v>
      </c>
      <c r="G711" s="86">
        <f t="shared" si="57"/>
        <v>9132</v>
      </c>
      <c r="H711" s="86">
        <f t="shared" si="58"/>
        <v>60627</v>
      </c>
      <c r="I711" s="89"/>
    </row>
    <row r="712" spans="1:9" ht="15" customHeight="1" x14ac:dyDescent="0.25">
      <c r="A712" s="81">
        <f t="shared" si="59"/>
        <v>41253</v>
      </c>
      <c r="B712" s="82">
        <f t="shared" si="55"/>
        <v>10</v>
      </c>
      <c r="C712" s="83">
        <f t="shared" si="56"/>
        <v>2</v>
      </c>
      <c r="D712" s="91">
        <v>44270</v>
      </c>
      <c r="E712" s="31">
        <v>8300</v>
      </c>
      <c r="F712" s="91">
        <v>3870</v>
      </c>
      <c r="G712" s="86">
        <f t="shared" si="57"/>
        <v>12170</v>
      </c>
      <c r="H712" s="86">
        <f t="shared" si="58"/>
        <v>56440</v>
      </c>
      <c r="I712" s="89"/>
    </row>
    <row r="713" spans="1:9" ht="15" customHeight="1" x14ac:dyDescent="0.25">
      <c r="A713" s="81">
        <f t="shared" si="59"/>
        <v>41254</v>
      </c>
      <c r="B713" s="82">
        <f t="shared" si="55"/>
        <v>11</v>
      </c>
      <c r="C713" s="83">
        <f t="shared" si="56"/>
        <v>3</v>
      </c>
      <c r="D713" s="91">
        <v>41698</v>
      </c>
      <c r="E713" s="31">
        <v>7769</v>
      </c>
      <c r="F713" s="91">
        <v>3620</v>
      </c>
      <c r="G713" s="86">
        <f t="shared" si="57"/>
        <v>11389</v>
      </c>
      <c r="H713" s="86">
        <f t="shared" si="58"/>
        <v>53087</v>
      </c>
      <c r="I713" s="89"/>
    </row>
    <row r="714" spans="1:9" ht="15" customHeight="1" x14ac:dyDescent="0.25">
      <c r="A714" s="81">
        <f t="shared" si="59"/>
        <v>41255</v>
      </c>
      <c r="B714" s="82">
        <f t="shared" si="55"/>
        <v>12</v>
      </c>
      <c r="C714" s="83">
        <f t="shared" si="56"/>
        <v>4</v>
      </c>
      <c r="D714" s="91">
        <v>44586</v>
      </c>
      <c r="E714" s="31">
        <v>8509</v>
      </c>
      <c r="F714" s="91">
        <v>3963</v>
      </c>
      <c r="G714" s="86">
        <f t="shared" si="57"/>
        <v>12472</v>
      </c>
      <c r="H714" s="86">
        <f t="shared" si="58"/>
        <v>57058</v>
      </c>
      <c r="I714" s="89"/>
    </row>
    <row r="715" spans="1:9" ht="15" customHeight="1" x14ac:dyDescent="0.25">
      <c r="A715" s="81">
        <f t="shared" si="59"/>
        <v>41256</v>
      </c>
      <c r="B715" s="82">
        <f t="shared" si="55"/>
        <v>13</v>
      </c>
      <c r="C715" s="83">
        <f t="shared" si="56"/>
        <v>5</v>
      </c>
      <c r="D715" s="91">
        <v>46810</v>
      </c>
      <c r="E715" s="31">
        <v>8159</v>
      </c>
      <c r="F715" s="91">
        <v>3813</v>
      </c>
      <c r="G715" s="86">
        <f t="shared" si="57"/>
        <v>11972</v>
      </c>
      <c r="H715" s="86">
        <f t="shared" si="58"/>
        <v>58782</v>
      </c>
      <c r="I715" s="89"/>
    </row>
    <row r="716" spans="1:9" ht="15" customHeight="1" x14ac:dyDescent="0.25">
      <c r="A716" s="81">
        <f t="shared" si="59"/>
        <v>41257</v>
      </c>
      <c r="B716" s="82">
        <f t="shared" si="55"/>
        <v>14</v>
      </c>
      <c r="C716" s="83">
        <f t="shared" si="56"/>
        <v>6</v>
      </c>
      <c r="D716" s="91">
        <v>44339</v>
      </c>
      <c r="E716" s="31">
        <v>6989</v>
      </c>
      <c r="F716" s="91">
        <v>3271</v>
      </c>
      <c r="G716" s="86">
        <f t="shared" si="57"/>
        <v>10260</v>
      </c>
      <c r="H716" s="86">
        <f t="shared" si="58"/>
        <v>54599</v>
      </c>
      <c r="I716" s="89"/>
    </row>
    <row r="717" spans="1:9" ht="15" customHeight="1" x14ac:dyDescent="0.25">
      <c r="A717" s="81">
        <f t="shared" si="59"/>
        <v>41258</v>
      </c>
      <c r="B717" s="82">
        <f t="shared" si="55"/>
        <v>15</v>
      </c>
      <c r="C717" s="83">
        <f t="shared" si="56"/>
        <v>7</v>
      </c>
      <c r="D717" s="91">
        <v>50909</v>
      </c>
      <c r="E717" s="31">
        <v>6070</v>
      </c>
      <c r="F717" s="91">
        <v>2840</v>
      </c>
      <c r="G717" s="86">
        <f t="shared" si="57"/>
        <v>8910</v>
      </c>
      <c r="H717" s="86">
        <f t="shared" si="58"/>
        <v>59819</v>
      </c>
      <c r="I717" s="89"/>
    </row>
    <row r="718" spans="1:9" ht="15" customHeight="1" x14ac:dyDescent="0.25">
      <c r="A718" s="81">
        <f t="shared" si="59"/>
        <v>41259</v>
      </c>
      <c r="B718" s="82">
        <f t="shared" si="55"/>
        <v>16</v>
      </c>
      <c r="C718" s="83">
        <f t="shared" si="56"/>
        <v>1</v>
      </c>
      <c r="D718" s="91">
        <v>50462</v>
      </c>
      <c r="E718" s="31">
        <v>8510</v>
      </c>
      <c r="F718" s="91">
        <v>3982</v>
      </c>
      <c r="G718" s="86">
        <f t="shared" si="57"/>
        <v>12492</v>
      </c>
      <c r="H718" s="86">
        <f t="shared" si="58"/>
        <v>62954</v>
      </c>
      <c r="I718" s="89"/>
    </row>
    <row r="719" spans="1:9" ht="15" customHeight="1" x14ac:dyDescent="0.25">
      <c r="A719" s="81">
        <f t="shared" si="59"/>
        <v>41260</v>
      </c>
      <c r="B719" s="82">
        <f t="shared" si="55"/>
        <v>17</v>
      </c>
      <c r="C719" s="83">
        <f t="shared" si="56"/>
        <v>2</v>
      </c>
      <c r="D719" s="91">
        <v>38975</v>
      </c>
      <c r="E719" s="31">
        <v>10006</v>
      </c>
      <c r="F719" s="91">
        <v>4673</v>
      </c>
      <c r="G719" s="86">
        <f t="shared" si="57"/>
        <v>14679</v>
      </c>
      <c r="H719" s="86">
        <f t="shared" si="58"/>
        <v>53654</v>
      </c>
      <c r="I719" s="89"/>
    </row>
    <row r="720" spans="1:9" ht="15" customHeight="1" x14ac:dyDescent="0.25">
      <c r="A720" s="81">
        <f t="shared" si="59"/>
        <v>41261</v>
      </c>
      <c r="B720" s="82">
        <f t="shared" si="55"/>
        <v>18</v>
      </c>
      <c r="C720" s="83">
        <f t="shared" si="56"/>
        <v>3</v>
      </c>
      <c r="D720" s="91">
        <v>38800</v>
      </c>
      <c r="E720" s="31">
        <v>10000</v>
      </c>
      <c r="F720" s="91">
        <v>4500</v>
      </c>
      <c r="G720" s="86">
        <f t="shared" si="57"/>
        <v>14500</v>
      </c>
      <c r="H720" s="86">
        <f t="shared" si="58"/>
        <v>53300</v>
      </c>
      <c r="I720" s="89"/>
    </row>
    <row r="721" spans="1:9" ht="15" customHeight="1" x14ac:dyDescent="0.25">
      <c r="A721" s="81">
        <f t="shared" si="59"/>
        <v>41262</v>
      </c>
      <c r="B721" s="82">
        <f t="shared" si="55"/>
        <v>19</v>
      </c>
      <c r="C721" s="83">
        <f t="shared" si="56"/>
        <v>4</v>
      </c>
      <c r="D721" s="91">
        <v>38800</v>
      </c>
      <c r="E721" s="31">
        <v>10000</v>
      </c>
      <c r="F721" s="91">
        <v>4500</v>
      </c>
      <c r="G721" s="86">
        <f t="shared" si="57"/>
        <v>14500</v>
      </c>
      <c r="H721" s="86">
        <f t="shared" si="58"/>
        <v>53300</v>
      </c>
      <c r="I721" s="89"/>
    </row>
    <row r="722" spans="1:9" ht="15" customHeight="1" x14ac:dyDescent="0.25">
      <c r="A722" s="81">
        <f t="shared" si="59"/>
        <v>41263</v>
      </c>
      <c r="B722" s="82">
        <f t="shared" si="55"/>
        <v>20</v>
      </c>
      <c r="C722" s="83">
        <f t="shared" si="56"/>
        <v>5</v>
      </c>
      <c r="D722" s="91">
        <v>39875</v>
      </c>
      <c r="E722" s="31">
        <v>10000</v>
      </c>
      <c r="F722" s="91">
        <v>4500</v>
      </c>
      <c r="G722" s="86">
        <f t="shared" si="57"/>
        <v>14500</v>
      </c>
      <c r="H722" s="86">
        <f t="shared" si="58"/>
        <v>54375</v>
      </c>
      <c r="I722" s="89"/>
    </row>
    <row r="723" spans="1:9" ht="15" customHeight="1" x14ac:dyDescent="0.25">
      <c r="A723" s="81">
        <f t="shared" si="59"/>
        <v>41264</v>
      </c>
      <c r="B723" s="82">
        <f t="shared" si="55"/>
        <v>21</v>
      </c>
      <c r="C723" s="83">
        <f t="shared" si="56"/>
        <v>6</v>
      </c>
      <c r="D723" s="91">
        <v>39875</v>
      </c>
      <c r="E723" s="31">
        <v>10000</v>
      </c>
      <c r="F723" s="91">
        <v>4500</v>
      </c>
      <c r="G723" s="86">
        <f t="shared" si="57"/>
        <v>14500</v>
      </c>
      <c r="H723" s="86">
        <f t="shared" si="58"/>
        <v>54375</v>
      </c>
      <c r="I723" s="89"/>
    </row>
    <row r="724" spans="1:9" ht="15" customHeight="1" x14ac:dyDescent="0.25">
      <c r="A724" s="81">
        <f t="shared" si="59"/>
        <v>41265</v>
      </c>
      <c r="B724" s="82">
        <f t="shared" si="55"/>
        <v>22</v>
      </c>
      <c r="C724" s="83">
        <f t="shared" si="56"/>
        <v>7</v>
      </c>
      <c r="D724" s="91">
        <v>39875</v>
      </c>
      <c r="E724" s="31">
        <v>10000</v>
      </c>
      <c r="F724" s="91">
        <v>4500</v>
      </c>
      <c r="G724" s="86">
        <f t="shared" si="57"/>
        <v>14500</v>
      </c>
      <c r="H724" s="86">
        <f t="shared" si="58"/>
        <v>54375</v>
      </c>
      <c r="I724" s="89"/>
    </row>
    <row r="725" spans="1:9" ht="15" customHeight="1" x14ac:dyDescent="0.25">
      <c r="A725" s="81">
        <f t="shared" si="59"/>
        <v>41266</v>
      </c>
      <c r="B725" s="82">
        <f t="shared" si="55"/>
        <v>23</v>
      </c>
      <c r="C725" s="83">
        <f t="shared" si="56"/>
        <v>1</v>
      </c>
      <c r="D725" s="91">
        <v>49296</v>
      </c>
      <c r="E725" s="31">
        <v>13119</v>
      </c>
      <c r="F725" s="91">
        <v>6132</v>
      </c>
      <c r="G725" s="86">
        <f t="shared" si="57"/>
        <v>19251</v>
      </c>
      <c r="H725" s="86">
        <f t="shared" si="58"/>
        <v>68547</v>
      </c>
      <c r="I725" s="89"/>
    </row>
    <row r="726" spans="1:9" ht="15" customHeight="1" x14ac:dyDescent="0.25">
      <c r="A726" s="81">
        <f t="shared" si="59"/>
        <v>41267</v>
      </c>
      <c r="B726" s="82">
        <f t="shared" si="55"/>
        <v>24</v>
      </c>
      <c r="C726" s="83">
        <f t="shared" si="56"/>
        <v>2</v>
      </c>
      <c r="D726" s="91">
        <v>44560</v>
      </c>
      <c r="E726" s="31">
        <v>13000</v>
      </c>
      <c r="F726" s="91">
        <v>5900</v>
      </c>
      <c r="G726" s="86">
        <f t="shared" si="57"/>
        <v>18900</v>
      </c>
      <c r="H726" s="86">
        <f t="shared" si="58"/>
        <v>63460</v>
      </c>
      <c r="I726" s="89"/>
    </row>
    <row r="727" spans="1:9" ht="15" customHeight="1" x14ac:dyDescent="0.25">
      <c r="A727" s="81">
        <f t="shared" si="59"/>
        <v>41268</v>
      </c>
      <c r="B727" s="82">
        <f t="shared" si="55"/>
        <v>25</v>
      </c>
      <c r="C727" s="83">
        <f t="shared" si="56"/>
        <v>3</v>
      </c>
      <c r="D727" s="91">
        <v>43850</v>
      </c>
      <c r="E727" s="31">
        <v>11198</v>
      </c>
      <c r="F727" s="91">
        <v>5241</v>
      </c>
      <c r="G727" s="86">
        <f t="shared" si="57"/>
        <v>16439</v>
      </c>
      <c r="H727" s="86">
        <f t="shared" si="58"/>
        <v>60289</v>
      </c>
      <c r="I727" s="89"/>
    </row>
    <row r="728" spans="1:9" ht="15" customHeight="1" x14ac:dyDescent="0.25">
      <c r="A728" s="81">
        <f t="shared" si="59"/>
        <v>41269</v>
      </c>
      <c r="B728" s="82">
        <f t="shared" si="55"/>
        <v>26</v>
      </c>
      <c r="C728" s="83">
        <f t="shared" si="56"/>
        <v>4</v>
      </c>
      <c r="D728" s="91">
        <v>85412</v>
      </c>
      <c r="E728" s="31">
        <v>6279</v>
      </c>
      <c r="F728" s="91">
        <v>2931</v>
      </c>
      <c r="G728" s="86">
        <f t="shared" si="57"/>
        <v>9210</v>
      </c>
      <c r="H728" s="86">
        <f t="shared" si="58"/>
        <v>94622</v>
      </c>
      <c r="I728" s="89"/>
    </row>
    <row r="729" spans="1:9" ht="15" customHeight="1" x14ac:dyDescent="0.25">
      <c r="A729" s="81">
        <f t="shared" si="59"/>
        <v>41270</v>
      </c>
      <c r="B729" s="82">
        <f t="shared" si="55"/>
        <v>27</v>
      </c>
      <c r="C729" s="83">
        <f t="shared" si="56"/>
        <v>5</v>
      </c>
      <c r="D729" s="91">
        <v>119890</v>
      </c>
      <c r="E729" s="31">
        <v>0</v>
      </c>
      <c r="F729" s="91">
        <v>0</v>
      </c>
      <c r="G729" s="86">
        <f t="shared" si="57"/>
        <v>0</v>
      </c>
      <c r="H729" s="86">
        <f t="shared" si="58"/>
        <v>119890</v>
      </c>
      <c r="I729" s="89" t="s">
        <v>65</v>
      </c>
    </row>
    <row r="730" spans="1:9" ht="15" customHeight="1" x14ac:dyDescent="0.25">
      <c r="A730" s="81">
        <f t="shared" si="59"/>
        <v>41271</v>
      </c>
      <c r="B730" s="82">
        <f t="shared" si="55"/>
        <v>28</v>
      </c>
      <c r="C730" s="83">
        <f t="shared" si="56"/>
        <v>6</v>
      </c>
      <c r="D730" s="91">
        <v>76982</v>
      </c>
      <c r="E730" s="31">
        <v>0</v>
      </c>
      <c r="F730" s="91">
        <v>0</v>
      </c>
      <c r="G730" s="86">
        <f t="shared" si="57"/>
        <v>0</v>
      </c>
      <c r="H730" s="86">
        <f t="shared" si="58"/>
        <v>76982</v>
      </c>
      <c r="I730" s="89" t="s">
        <v>65</v>
      </c>
    </row>
    <row r="731" spans="1:9" ht="15" customHeight="1" x14ac:dyDescent="0.25">
      <c r="A731" s="81">
        <f t="shared" si="59"/>
        <v>41272</v>
      </c>
      <c r="B731" s="82">
        <f t="shared" si="55"/>
        <v>29</v>
      </c>
      <c r="C731" s="83">
        <f t="shared" si="56"/>
        <v>7</v>
      </c>
      <c r="D731" s="91">
        <v>89071</v>
      </c>
      <c r="E731" s="31">
        <v>0</v>
      </c>
      <c r="F731" s="91">
        <v>0</v>
      </c>
      <c r="G731" s="86">
        <f t="shared" si="57"/>
        <v>0</v>
      </c>
      <c r="H731" s="86">
        <f t="shared" si="58"/>
        <v>89071</v>
      </c>
      <c r="I731" s="89" t="s">
        <v>65</v>
      </c>
    </row>
    <row r="732" spans="1:9" ht="15" customHeight="1" x14ac:dyDescent="0.25">
      <c r="A732" s="81">
        <f t="shared" si="59"/>
        <v>41273</v>
      </c>
      <c r="B732" s="82">
        <f t="shared" si="55"/>
        <v>30</v>
      </c>
      <c r="C732" s="83">
        <f t="shared" si="56"/>
        <v>1</v>
      </c>
      <c r="D732" s="91">
        <v>88719</v>
      </c>
      <c r="E732" s="31">
        <v>0</v>
      </c>
      <c r="F732" s="91">
        <v>0</v>
      </c>
      <c r="G732" s="86">
        <f t="shared" si="57"/>
        <v>0</v>
      </c>
      <c r="H732" s="86">
        <f t="shared" si="58"/>
        <v>88719</v>
      </c>
      <c r="I732" s="89" t="s">
        <v>65</v>
      </c>
    </row>
    <row r="733" spans="1:9" ht="15" customHeight="1" x14ac:dyDescent="0.25">
      <c r="A733" s="81">
        <f>A732+1</f>
        <v>41274</v>
      </c>
      <c r="B733" s="82">
        <f>DAY(A733)</f>
        <v>31</v>
      </c>
      <c r="C733" s="83">
        <f>WEEKDAY(A733)</f>
        <v>2</v>
      </c>
      <c r="D733" s="91">
        <v>80529</v>
      </c>
      <c r="E733" s="31">
        <v>0</v>
      </c>
      <c r="F733" s="91">
        <v>0</v>
      </c>
      <c r="G733" s="86">
        <f>SUM(E733+F733)</f>
        <v>0</v>
      </c>
      <c r="H733" s="86">
        <f>G733+D733</f>
        <v>80529</v>
      </c>
      <c r="I733" s="89" t="s">
        <v>65</v>
      </c>
    </row>
    <row r="734" spans="1:9" ht="15" customHeight="1" x14ac:dyDescent="0.25">
      <c r="A734" s="81">
        <f>A733+1</f>
        <v>41275</v>
      </c>
      <c r="B734" s="82">
        <f t="shared" ref="B734:B797" si="60">DAY(A734)</f>
        <v>1</v>
      </c>
      <c r="C734" s="83">
        <f t="shared" ref="C734:C797" si="61">WEEKDAY(A734)</f>
        <v>3</v>
      </c>
      <c r="D734" s="90">
        <v>76719</v>
      </c>
      <c r="E734" s="150">
        <v>0</v>
      </c>
      <c r="F734" s="117">
        <v>0</v>
      </c>
      <c r="G734" s="86">
        <f t="shared" ref="G734:G797" si="62">SUM(E734+F734)</f>
        <v>0</v>
      </c>
      <c r="H734" s="86">
        <f t="shared" ref="H734:H797" si="63">G734+D734</f>
        <v>76719</v>
      </c>
      <c r="I734" s="87"/>
    </row>
    <row r="735" spans="1:9" ht="15" customHeight="1" x14ac:dyDescent="0.25">
      <c r="A735" s="81">
        <f t="shared" ref="A735:A798" si="64">A734+1</f>
        <v>41276</v>
      </c>
      <c r="B735" s="82">
        <f t="shared" si="60"/>
        <v>2</v>
      </c>
      <c r="C735" s="83">
        <f t="shared" si="61"/>
        <v>4</v>
      </c>
      <c r="D735" s="90">
        <v>52940</v>
      </c>
      <c r="E735" s="150">
        <v>7090</v>
      </c>
      <c r="F735" s="117">
        <v>3337</v>
      </c>
      <c r="G735" s="86">
        <f t="shared" si="62"/>
        <v>10427</v>
      </c>
      <c r="H735" s="86">
        <f t="shared" si="63"/>
        <v>63367</v>
      </c>
      <c r="I735" s="87"/>
    </row>
    <row r="736" spans="1:9" ht="15" customHeight="1" x14ac:dyDescent="0.25">
      <c r="A736" s="81">
        <f t="shared" si="64"/>
        <v>41277</v>
      </c>
      <c r="B736" s="82">
        <f t="shared" si="60"/>
        <v>3</v>
      </c>
      <c r="C736" s="83">
        <f t="shared" si="61"/>
        <v>5</v>
      </c>
      <c r="D736" s="90">
        <v>45303</v>
      </c>
      <c r="E736" s="150">
        <v>13350</v>
      </c>
      <c r="F736" s="117">
        <v>6260</v>
      </c>
      <c r="G736" s="86">
        <f t="shared" si="62"/>
        <v>19610</v>
      </c>
      <c r="H736" s="86">
        <f t="shared" si="63"/>
        <v>64913</v>
      </c>
      <c r="I736" s="87"/>
    </row>
    <row r="737" spans="1:9" ht="15" customHeight="1" x14ac:dyDescent="0.25">
      <c r="A737" s="81">
        <f t="shared" si="64"/>
        <v>41278</v>
      </c>
      <c r="B737" s="82">
        <f t="shared" si="60"/>
        <v>4</v>
      </c>
      <c r="C737" s="83">
        <f t="shared" si="61"/>
        <v>6</v>
      </c>
      <c r="D737" s="90">
        <v>46180</v>
      </c>
      <c r="E737" s="150">
        <v>14540</v>
      </c>
      <c r="F737" s="117">
        <v>6830</v>
      </c>
      <c r="G737" s="86">
        <f t="shared" si="62"/>
        <v>21370</v>
      </c>
      <c r="H737" s="86">
        <f t="shared" si="63"/>
        <v>67550</v>
      </c>
      <c r="I737" s="87"/>
    </row>
    <row r="738" spans="1:9" ht="15" customHeight="1" x14ac:dyDescent="0.25">
      <c r="A738" s="81">
        <f t="shared" si="64"/>
        <v>41279</v>
      </c>
      <c r="B738" s="82">
        <f t="shared" si="60"/>
        <v>5</v>
      </c>
      <c r="C738" s="83">
        <f t="shared" si="61"/>
        <v>7</v>
      </c>
      <c r="D738" s="90">
        <v>50617</v>
      </c>
      <c r="E738" s="150">
        <v>15302</v>
      </c>
      <c r="F738" s="117">
        <v>7198</v>
      </c>
      <c r="G738" s="86">
        <f t="shared" si="62"/>
        <v>22500</v>
      </c>
      <c r="H738" s="86">
        <f t="shared" si="63"/>
        <v>73117</v>
      </c>
      <c r="I738" s="87"/>
    </row>
    <row r="739" spans="1:9" ht="15" customHeight="1" x14ac:dyDescent="0.25">
      <c r="A739" s="81">
        <f t="shared" si="64"/>
        <v>41280</v>
      </c>
      <c r="B739" s="82">
        <f t="shared" si="60"/>
        <v>6</v>
      </c>
      <c r="C739" s="83">
        <f t="shared" si="61"/>
        <v>1</v>
      </c>
      <c r="D739" s="90">
        <v>48538</v>
      </c>
      <c r="E739" s="150">
        <v>14689</v>
      </c>
      <c r="F739" s="117">
        <v>6919</v>
      </c>
      <c r="G739" s="86">
        <f t="shared" si="62"/>
        <v>21608</v>
      </c>
      <c r="H739" s="86">
        <f t="shared" si="63"/>
        <v>70146</v>
      </c>
      <c r="I739" s="87"/>
    </row>
    <row r="740" spans="1:9" ht="15" customHeight="1" x14ac:dyDescent="0.25">
      <c r="A740" s="81">
        <f t="shared" si="64"/>
        <v>41281</v>
      </c>
      <c r="B740" s="82">
        <f t="shared" si="60"/>
        <v>7</v>
      </c>
      <c r="C740" s="83">
        <f t="shared" si="61"/>
        <v>2</v>
      </c>
      <c r="D740" s="90">
        <v>43652</v>
      </c>
      <c r="E740" s="150">
        <v>12780</v>
      </c>
      <c r="F740" s="117">
        <v>6000</v>
      </c>
      <c r="G740" s="86">
        <f t="shared" si="62"/>
        <v>18780</v>
      </c>
      <c r="H740" s="86">
        <f t="shared" si="63"/>
        <v>62432</v>
      </c>
      <c r="I740" s="87"/>
    </row>
    <row r="741" spans="1:9" ht="15" customHeight="1" x14ac:dyDescent="0.25">
      <c r="A741" s="81">
        <f t="shared" si="64"/>
        <v>41282</v>
      </c>
      <c r="B741" s="82">
        <f t="shared" si="60"/>
        <v>8</v>
      </c>
      <c r="C741" s="83">
        <f t="shared" si="61"/>
        <v>3</v>
      </c>
      <c r="D741" s="90">
        <v>44549</v>
      </c>
      <c r="E741" s="150">
        <v>12892</v>
      </c>
      <c r="F741" s="117">
        <v>6059</v>
      </c>
      <c r="G741" s="86">
        <f t="shared" si="62"/>
        <v>18951</v>
      </c>
      <c r="H741" s="86">
        <f t="shared" si="63"/>
        <v>63500</v>
      </c>
      <c r="I741" s="87"/>
    </row>
    <row r="742" spans="1:9" ht="15" customHeight="1" x14ac:dyDescent="0.25">
      <c r="A742" s="81">
        <f t="shared" si="64"/>
        <v>41283</v>
      </c>
      <c r="B742" s="82">
        <f t="shared" si="60"/>
        <v>9</v>
      </c>
      <c r="C742" s="83">
        <f t="shared" si="61"/>
        <v>4</v>
      </c>
      <c r="D742" s="90">
        <v>42974</v>
      </c>
      <c r="E742" s="150">
        <v>12325</v>
      </c>
      <c r="F742" s="117">
        <v>5783</v>
      </c>
      <c r="G742" s="86">
        <f t="shared" si="62"/>
        <v>18108</v>
      </c>
      <c r="H742" s="86">
        <f t="shared" si="63"/>
        <v>61082</v>
      </c>
      <c r="I742" s="87"/>
    </row>
    <row r="743" spans="1:9" ht="15" customHeight="1" x14ac:dyDescent="0.25">
      <c r="A743" s="81">
        <f t="shared" si="64"/>
        <v>41284</v>
      </c>
      <c r="B743" s="82">
        <f t="shared" si="60"/>
        <v>10</v>
      </c>
      <c r="C743" s="83">
        <f t="shared" si="61"/>
        <v>5</v>
      </c>
      <c r="D743" s="90">
        <v>38709</v>
      </c>
      <c r="E743" s="150">
        <v>11238</v>
      </c>
      <c r="F743" s="117">
        <v>5267</v>
      </c>
      <c r="G743" s="86">
        <f t="shared" si="62"/>
        <v>16505</v>
      </c>
      <c r="H743" s="86">
        <f t="shared" si="63"/>
        <v>55214</v>
      </c>
      <c r="I743" s="87"/>
    </row>
    <row r="744" spans="1:9" ht="15" customHeight="1" x14ac:dyDescent="0.25">
      <c r="A744" s="81">
        <f t="shared" si="64"/>
        <v>41285</v>
      </c>
      <c r="B744" s="82">
        <f t="shared" si="60"/>
        <v>11</v>
      </c>
      <c r="C744" s="83">
        <f t="shared" si="61"/>
        <v>6</v>
      </c>
      <c r="D744" s="90">
        <v>42750</v>
      </c>
      <c r="E744" s="150">
        <v>12670</v>
      </c>
      <c r="F744" s="117">
        <v>5940</v>
      </c>
      <c r="G744" s="86">
        <f t="shared" si="62"/>
        <v>18610</v>
      </c>
      <c r="H744" s="86">
        <f t="shared" si="63"/>
        <v>61360</v>
      </c>
      <c r="I744" s="87"/>
    </row>
    <row r="745" spans="1:9" ht="15" customHeight="1" x14ac:dyDescent="0.25">
      <c r="A745" s="81">
        <f t="shared" si="64"/>
        <v>41286</v>
      </c>
      <c r="B745" s="82">
        <f t="shared" si="60"/>
        <v>12</v>
      </c>
      <c r="C745" s="83">
        <f t="shared" si="61"/>
        <v>7</v>
      </c>
      <c r="D745" s="90">
        <v>46718</v>
      </c>
      <c r="E745" s="150">
        <v>13100</v>
      </c>
      <c r="F745" s="117">
        <v>6147</v>
      </c>
      <c r="G745" s="86">
        <f t="shared" si="62"/>
        <v>19247</v>
      </c>
      <c r="H745" s="86">
        <f t="shared" si="63"/>
        <v>65965</v>
      </c>
      <c r="I745" s="87"/>
    </row>
    <row r="746" spans="1:9" ht="15" customHeight="1" x14ac:dyDescent="0.25">
      <c r="A746" s="81">
        <f t="shared" si="64"/>
        <v>41287</v>
      </c>
      <c r="B746" s="82">
        <f t="shared" si="60"/>
        <v>13</v>
      </c>
      <c r="C746" s="83">
        <f t="shared" si="61"/>
        <v>1</v>
      </c>
      <c r="D746" s="90">
        <v>47261</v>
      </c>
      <c r="E746" s="150">
        <v>13439</v>
      </c>
      <c r="F746" s="117">
        <v>6320</v>
      </c>
      <c r="G746" s="86">
        <f t="shared" si="62"/>
        <v>19759</v>
      </c>
      <c r="H746" s="86">
        <f t="shared" si="63"/>
        <v>67020</v>
      </c>
      <c r="I746" s="87"/>
    </row>
    <row r="747" spans="1:9" ht="15" customHeight="1" x14ac:dyDescent="0.25">
      <c r="A747" s="81">
        <f t="shared" si="64"/>
        <v>41288</v>
      </c>
      <c r="B747" s="82">
        <f t="shared" si="60"/>
        <v>14</v>
      </c>
      <c r="C747" s="83">
        <f t="shared" si="61"/>
        <v>2</v>
      </c>
      <c r="D747" s="90">
        <v>39887</v>
      </c>
      <c r="E747" s="150">
        <v>10929</v>
      </c>
      <c r="F747" s="117">
        <v>5132</v>
      </c>
      <c r="G747" s="86">
        <f t="shared" si="62"/>
        <v>16061</v>
      </c>
      <c r="H747" s="86">
        <f t="shared" si="63"/>
        <v>55948</v>
      </c>
      <c r="I747" s="87"/>
    </row>
    <row r="748" spans="1:9" ht="15" customHeight="1" x14ac:dyDescent="0.25">
      <c r="A748" s="81">
        <f t="shared" si="64"/>
        <v>41289</v>
      </c>
      <c r="B748" s="82">
        <f t="shared" si="60"/>
        <v>15</v>
      </c>
      <c r="C748" s="83">
        <f t="shared" si="61"/>
        <v>3</v>
      </c>
      <c r="D748" s="90">
        <v>39538</v>
      </c>
      <c r="E748" s="150">
        <v>12677</v>
      </c>
      <c r="F748" s="117">
        <v>5946</v>
      </c>
      <c r="G748" s="86">
        <f t="shared" si="62"/>
        <v>18623</v>
      </c>
      <c r="H748" s="86">
        <f t="shared" si="63"/>
        <v>58161</v>
      </c>
      <c r="I748" s="87"/>
    </row>
    <row r="749" spans="1:9" ht="15" customHeight="1" x14ac:dyDescent="0.25">
      <c r="A749" s="81">
        <f t="shared" si="64"/>
        <v>41290</v>
      </c>
      <c r="B749" s="82">
        <f t="shared" si="60"/>
        <v>16</v>
      </c>
      <c r="C749" s="83">
        <f t="shared" si="61"/>
        <v>4</v>
      </c>
      <c r="D749" s="90">
        <v>38942</v>
      </c>
      <c r="E749" s="150">
        <v>11733</v>
      </c>
      <c r="F749" s="117">
        <v>5497</v>
      </c>
      <c r="G749" s="86">
        <f t="shared" si="62"/>
        <v>17230</v>
      </c>
      <c r="H749" s="86">
        <f t="shared" si="63"/>
        <v>56172</v>
      </c>
      <c r="I749" s="87"/>
    </row>
    <row r="750" spans="1:9" ht="15" customHeight="1" x14ac:dyDescent="0.25">
      <c r="A750" s="81">
        <f t="shared" si="64"/>
        <v>41291</v>
      </c>
      <c r="B750" s="82">
        <f t="shared" si="60"/>
        <v>17</v>
      </c>
      <c r="C750" s="83">
        <f t="shared" si="61"/>
        <v>5</v>
      </c>
      <c r="D750" s="90">
        <v>42859</v>
      </c>
      <c r="E750" s="150">
        <v>12608</v>
      </c>
      <c r="F750" s="117">
        <v>5907</v>
      </c>
      <c r="G750" s="86">
        <f t="shared" si="62"/>
        <v>18515</v>
      </c>
      <c r="H750" s="86">
        <f t="shared" si="63"/>
        <v>61374</v>
      </c>
      <c r="I750" s="87"/>
    </row>
    <row r="751" spans="1:9" ht="15" customHeight="1" x14ac:dyDescent="0.25">
      <c r="A751" s="81">
        <f t="shared" si="64"/>
        <v>41292</v>
      </c>
      <c r="B751" s="82">
        <f t="shared" si="60"/>
        <v>18</v>
      </c>
      <c r="C751" s="83">
        <f t="shared" si="61"/>
        <v>6</v>
      </c>
      <c r="D751" s="90">
        <v>48050</v>
      </c>
      <c r="E751" s="150">
        <v>14620</v>
      </c>
      <c r="F751" s="117">
        <v>6870</v>
      </c>
      <c r="G751" s="86">
        <f t="shared" si="62"/>
        <v>21490</v>
      </c>
      <c r="H751" s="86">
        <f t="shared" si="63"/>
        <v>69540</v>
      </c>
      <c r="I751" s="87"/>
    </row>
    <row r="752" spans="1:9" ht="15" customHeight="1" x14ac:dyDescent="0.25">
      <c r="A752" s="81">
        <f t="shared" si="64"/>
        <v>41293</v>
      </c>
      <c r="B752" s="82">
        <f t="shared" si="60"/>
        <v>19</v>
      </c>
      <c r="C752" s="83">
        <f t="shared" si="61"/>
        <v>7</v>
      </c>
      <c r="D752" s="90">
        <v>53243</v>
      </c>
      <c r="E752" s="150">
        <v>16650</v>
      </c>
      <c r="F752" s="117">
        <v>7894</v>
      </c>
      <c r="G752" s="86">
        <f t="shared" si="62"/>
        <v>24544</v>
      </c>
      <c r="H752" s="86">
        <f t="shared" si="63"/>
        <v>77787</v>
      </c>
      <c r="I752" s="87"/>
    </row>
    <row r="753" spans="1:9" ht="15" customHeight="1" x14ac:dyDescent="0.25">
      <c r="A753" s="81">
        <f t="shared" si="64"/>
        <v>41294</v>
      </c>
      <c r="B753" s="82">
        <f t="shared" si="60"/>
        <v>20</v>
      </c>
      <c r="C753" s="83">
        <f t="shared" si="61"/>
        <v>1</v>
      </c>
      <c r="D753" s="90">
        <v>60041</v>
      </c>
      <c r="E753" s="150">
        <v>17463</v>
      </c>
      <c r="F753" s="117">
        <v>8301</v>
      </c>
      <c r="G753" s="86">
        <f t="shared" si="62"/>
        <v>25764</v>
      </c>
      <c r="H753" s="86">
        <f t="shared" si="63"/>
        <v>85805</v>
      </c>
      <c r="I753" s="87"/>
    </row>
    <row r="754" spans="1:9" ht="15" customHeight="1" x14ac:dyDescent="0.25">
      <c r="A754" s="81">
        <f t="shared" si="64"/>
        <v>41295</v>
      </c>
      <c r="B754" s="82">
        <f t="shared" si="60"/>
        <v>21</v>
      </c>
      <c r="C754" s="83">
        <f t="shared" si="61"/>
        <v>2</v>
      </c>
      <c r="D754" s="90">
        <v>52390</v>
      </c>
      <c r="E754" s="150">
        <v>15220</v>
      </c>
      <c r="F754" s="117">
        <v>7220</v>
      </c>
      <c r="G754" s="86">
        <f t="shared" si="62"/>
        <v>22440</v>
      </c>
      <c r="H754" s="86">
        <f t="shared" si="63"/>
        <v>74830</v>
      </c>
      <c r="I754" s="87"/>
    </row>
    <row r="755" spans="1:9" ht="15" customHeight="1" x14ac:dyDescent="0.25">
      <c r="A755" s="81">
        <f t="shared" si="64"/>
        <v>41296</v>
      </c>
      <c r="B755" s="82">
        <f t="shared" si="60"/>
        <v>22</v>
      </c>
      <c r="C755" s="83">
        <f t="shared" si="61"/>
        <v>3</v>
      </c>
      <c r="D755" s="90">
        <v>44750</v>
      </c>
      <c r="E755" s="150">
        <v>13180</v>
      </c>
      <c r="F755" s="117">
        <v>6230</v>
      </c>
      <c r="G755" s="86">
        <f t="shared" si="62"/>
        <v>19410</v>
      </c>
      <c r="H755" s="86">
        <f t="shared" si="63"/>
        <v>64160</v>
      </c>
      <c r="I755" s="87"/>
    </row>
    <row r="756" spans="1:9" ht="15" customHeight="1" x14ac:dyDescent="0.25">
      <c r="A756" s="81">
        <f t="shared" si="64"/>
        <v>41297</v>
      </c>
      <c r="B756" s="82">
        <f t="shared" si="60"/>
        <v>23</v>
      </c>
      <c r="C756" s="83">
        <f t="shared" si="61"/>
        <v>4</v>
      </c>
      <c r="D756" s="90">
        <v>43670</v>
      </c>
      <c r="E756" s="150">
        <v>12740</v>
      </c>
      <c r="F756" s="117">
        <v>5990</v>
      </c>
      <c r="G756" s="86">
        <f t="shared" si="62"/>
        <v>18730</v>
      </c>
      <c r="H756" s="86">
        <f t="shared" si="63"/>
        <v>62400</v>
      </c>
      <c r="I756" s="87"/>
    </row>
    <row r="757" spans="1:9" ht="15" customHeight="1" x14ac:dyDescent="0.25">
      <c r="A757" s="81">
        <f t="shared" si="64"/>
        <v>41298</v>
      </c>
      <c r="B757" s="82">
        <f t="shared" si="60"/>
        <v>24</v>
      </c>
      <c r="C757" s="83">
        <f t="shared" si="61"/>
        <v>5</v>
      </c>
      <c r="D757" s="90">
        <v>38510</v>
      </c>
      <c r="E757" s="150">
        <v>10470</v>
      </c>
      <c r="F757" s="117">
        <v>4910</v>
      </c>
      <c r="G757" s="86">
        <f t="shared" si="62"/>
        <v>15380</v>
      </c>
      <c r="H757" s="86">
        <f t="shared" si="63"/>
        <v>53890</v>
      </c>
      <c r="I757" s="87"/>
    </row>
    <row r="758" spans="1:9" ht="15" customHeight="1" x14ac:dyDescent="0.25">
      <c r="A758" s="81">
        <f t="shared" si="64"/>
        <v>41299</v>
      </c>
      <c r="B758" s="82">
        <f t="shared" si="60"/>
        <v>25</v>
      </c>
      <c r="C758" s="83">
        <f t="shared" si="61"/>
        <v>6</v>
      </c>
      <c r="D758" s="90">
        <v>42390</v>
      </c>
      <c r="E758" s="150">
        <v>13030</v>
      </c>
      <c r="F758" s="117">
        <v>6120</v>
      </c>
      <c r="G758" s="86">
        <f t="shared" si="62"/>
        <v>19150</v>
      </c>
      <c r="H758" s="86">
        <f t="shared" si="63"/>
        <v>61540</v>
      </c>
      <c r="I758" s="87"/>
    </row>
    <row r="759" spans="1:9" ht="15" customHeight="1" x14ac:dyDescent="0.25">
      <c r="A759" s="81">
        <f t="shared" si="64"/>
        <v>41300</v>
      </c>
      <c r="B759" s="82">
        <f t="shared" si="60"/>
        <v>26</v>
      </c>
      <c r="C759" s="83">
        <f t="shared" si="61"/>
        <v>7</v>
      </c>
      <c r="D759" s="90">
        <v>45888</v>
      </c>
      <c r="E759" s="150">
        <v>13339</v>
      </c>
      <c r="F759" s="117">
        <v>6281</v>
      </c>
      <c r="G759" s="86">
        <f t="shared" si="62"/>
        <v>19620</v>
      </c>
      <c r="H759" s="86">
        <f t="shared" si="63"/>
        <v>65508</v>
      </c>
      <c r="I759" s="87"/>
    </row>
    <row r="760" spans="1:9" ht="15" customHeight="1" x14ac:dyDescent="0.25">
      <c r="A760" s="81">
        <f t="shared" si="64"/>
        <v>41301</v>
      </c>
      <c r="B760" s="82">
        <f t="shared" si="60"/>
        <v>27</v>
      </c>
      <c r="C760" s="83">
        <f t="shared" si="61"/>
        <v>1</v>
      </c>
      <c r="D760" s="90">
        <v>48891</v>
      </c>
      <c r="E760" s="150">
        <v>14170</v>
      </c>
      <c r="F760" s="117">
        <v>6679</v>
      </c>
      <c r="G760" s="86">
        <f t="shared" si="62"/>
        <v>20849</v>
      </c>
      <c r="H760" s="86">
        <f t="shared" si="63"/>
        <v>69740</v>
      </c>
      <c r="I760" s="87"/>
    </row>
    <row r="761" spans="1:9" ht="15" customHeight="1" x14ac:dyDescent="0.25">
      <c r="A761" s="81">
        <f t="shared" si="64"/>
        <v>41302</v>
      </c>
      <c r="B761" s="82">
        <f t="shared" si="60"/>
        <v>28</v>
      </c>
      <c r="C761" s="83">
        <f t="shared" si="61"/>
        <v>2</v>
      </c>
      <c r="D761" s="90">
        <v>40305</v>
      </c>
      <c r="E761" s="150">
        <v>11562</v>
      </c>
      <c r="F761" s="117">
        <v>5439</v>
      </c>
      <c r="G761" s="86">
        <f t="shared" si="62"/>
        <v>17001</v>
      </c>
      <c r="H761" s="86">
        <f t="shared" si="63"/>
        <v>57306</v>
      </c>
      <c r="I761" s="87"/>
    </row>
    <row r="762" spans="1:9" ht="15" customHeight="1" x14ac:dyDescent="0.25">
      <c r="A762" s="81">
        <f t="shared" si="64"/>
        <v>41303</v>
      </c>
      <c r="B762" s="82">
        <f t="shared" si="60"/>
        <v>29</v>
      </c>
      <c r="C762" s="83">
        <f t="shared" si="61"/>
        <v>3</v>
      </c>
      <c r="D762" s="90">
        <v>35963</v>
      </c>
      <c r="E762" s="150">
        <v>10072</v>
      </c>
      <c r="F762" s="117">
        <v>4728</v>
      </c>
      <c r="G762" s="86">
        <f t="shared" si="62"/>
        <v>14800</v>
      </c>
      <c r="H762" s="86">
        <f t="shared" si="63"/>
        <v>50763</v>
      </c>
      <c r="I762" s="87"/>
    </row>
    <row r="763" spans="1:9" ht="15" customHeight="1" x14ac:dyDescent="0.25">
      <c r="A763" s="81">
        <f t="shared" si="64"/>
        <v>41304</v>
      </c>
      <c r="B763" s="82">
        <f t="shared" si="60"/>
        <v>30</v>
      </c>
      <c r="C763" s="83">
        <f t="shared" si="61"/>
        <v>4</v>
      </c>
      <c r="D763" s="90">
        <v>37685</v>
      </c>
      <c r="E763" s="150">
        <v>11444</v>
      </c>
      <c r="F763" s="117">
        <v>5369</v>
      </c>
      <c r="G763" s="86">
        <f t="shared" si="62"/>
        <v>16813</v>
      </c>
      <c r="H763" s="86">
        <f t="shared" si="63"/>
        <v>54498</v>
      </c>
      <c r="I763" s="87"/>
    </row>
    <row r="764" spans="1:9" ht="15" customHeight="1" x14ac:dyDescent="0.25">
      <c r="A764" s="81">
        <f t="shared" si="64"/>
        <v>41305</v>
      </c>
      <c r="B764" s="82">
        <f t="shared" si="60"/>
        <v>31</v>
      </c>
      <c r="C764" s="83">
        <f t="shared" si="61"/>
        <v>5</v>
      </c>
      <c r="D764" s="90">
        <v>45010</v>
      </c>
      <c r="E764" s="150">
        <v>10051</v>
      </c>
      <c r="F764" s="117">
        <v>4703</v>
      </c>
      <c r="G764" s="86">
        <f t="shared" si="62"/>
        <v>14754</v>
      </c>
      <c r="H764" s="86">
        <f t="shared" si="63"/>
        <v>59764</v>
      </c>
      <c r="I764" s="87"/>
    </row>
    <row r="765" spans="1:9" ht="15" customHeight="1" x14ac:dyDescent="0.25">
      <c r="A765" s="81">
        <f t="shared" si="64"/>
        <v>41306</v>
      </c>
      <c r="B765" s="82">
        <f t="shared" si="60"/>
        <v>1</v>
      </c>
      <c r="C765" s="83">
        <f t="shared" si="61"/>
        <v>6</v>
      </c>
      <c r="D765" s="90">
        <v>49770</v>
      </c>
      <c r="E765" s="150">
        <v>12990</v>
      </c>
      <c r="F765" s="118">
        <v>6100</v>
      </c>
      <c r="G765" s="86">
        <f t="shared" si="62"/>
        <v>19090</v>
      </c>
      <c r="H765" s="86">
        <f t="shared" si="63"/>
        <v>68860</v>
      </c>
      <c r="I765" s="87"/>
    </row>
    <row r="766" spans="1:9" ht="15" customHeight="1" x14ac:dyDescent="0.25">
      <c r="A766" s="81">
        <f t="shared" si="64"/>
        <v>41307</v>
      </c>
      <c r="B766" s="82">
        <f t="shared" si="60"/>
        <v>2</v>
      </c>
      <c r="C766" s="83">
        <f t="shared" si="61"/>
        <v>7</v>
      </c>
      <c r="D766" s="90">
        <v>56430</v>
      </c>
      <c r="E766" s="150">
        <v>16870</v>
      </c>
      <c r="F766" s="118">
        <v>7970</v>
      </c>
      <c r="G766" s="86">
        <f t="shared" si="62"/>
        <v>24840</v>
      </c>
      <c r="H766" s="86">
        <f t="shared" si="63"/>
        <v>81270</v>
      </c>
      <c r="I766" s="87"/>
    </row>
    <row r="767" spans="1:9" ht="15" customHeight="1" x14ac:dyDescent="0.25">
      <c r="A767" s="81">
        <f t="shared" si="64"/>
        <v>41308</v>
      </c>
      <c r="B767" s="82">
        <f t="shared" si="60"/>
        <v>3</v>
      </c>
      <c r="C767" s="83">
        <f t="shared" si="61"/>
        <v>1</v>
      </c>
      <c r="D767" s="90">
        <v>50729</v>
      </c>
      <c r="E767" s="150">
        <v>18930</v>
      </c>
      <c r="F767" s="118">
        <v>9017</v>
      </c>
      <c r="G767" s="86">
        <f t="shared" si="62"/>
        <v>27947</v>
      </c>
      <c r="H767" s="86">
        <f t="shared" si="63"/>
        <v>78676</v>
      </c>
      <c r="I767" s="87"/>
    </row>
    <row r="768" spans="1:9" ht="15" customHeight="1" x14ac:dyDescent="0.25">
      <c r="A768" s="81">
        <f t="shared" si="64"/>
        <v>41309</v>
      </c>
      <c r="B768" s="82">
        <f t="shared" si="60"/>
        <v>4</v>
      </c>
      <c r="C768" s="83">
        <f t="shared" si="61"/>
        <v>2</v>
      </c>
      <c r="D768" s="90">
        <v>47231</v>
      </c>
      <c r="E768" s="150">
        <v>14272</v>
      </c>
      <c r="F768" s="118">
        <v>6771</v>
      </c>
      <c r="G768" s="86">
        <f t="shared" si="62"/>
        <v>21043</v>
      </c>
      <c r="H768" s="86">
        <f t="shared" si="63"/>
        <v>68274</v>
      </c>
      <c r="I768" s="87"/>
    </row>
    <row r="769" spans="1:9" ht="15" customHeight="1" x14ac:dyDescent="0.25">
      <c r="A769" s="81">
        <f t="shared" si="64"/>
        <v>41310</v>
      </c>
      <c r="B769" s="82">
        <f t="shared" si="60"/>
        <v>5</v>
      </c>
      <c r="C769" s="83">
        <f t="shared" si="61"/>
        <v>3</v>
      </c>
      <c r="D769" s="90">
        <v>45982</v>
      </c>
      <c r="E769" s="150">
        <v>13719</v>
      </c>
      <c r="F769" s="118">
        <v>6469</v>
      </c>
      <c r="G769" s="86">
        <f t="shared" si="62"/>
        <v>20188</v>
      </c>
      <c r="H769" s="86">
        <f t="shared" si="63"/>
        <v>66170</v>
      </c>
      <c r="I769" s="87"/>
    </row>
    <row r="770" spans="1:9" ht="15" customHeight="1" x14ac:dyDescent="0.25">
      <c r="A770" s="81">
        <f t="shared" si="64"/>
        <v>41311</v>
      </c>
      <c r="B770" s="82">
        <f t="shared" si="60"/>
        <v>6</v>
      </c>
      <c r="C770" s="83">
        <f t="shared" si="61"/>
        <v>4</v>
      </c>
      <c r="D770" s="90">
        <v>46638</v>
      </c>
      <c r="E770" s="150">
        <v>13828</v>
      </c>
      <c r="F770" s="118">
        <v>6516</v>
      </c>
      <c r="G770" s="86">
        <f t="shared" si="62"/>
        <v>20344</v>
      </c>
      <c r="H770" s="86">
        <f t="shared" si="63"/>
        <v>66982</v>
      </c>
      <c r="I770" s="87"/>
    </row>
    <row r="771" spans="1:9" ht="15" customHeight="1" x14ac:dyDescent="0.25">
      <c r="A771" s="81">
        <f t="shared" si="64"/>
        <v>41312</v>
      </c>
      <c r="B771" s="82">
        <f t="shared" si="60"/>
        <v>7</v>
      </c>
      <c r="C771" s="83">
        <f t="shared" si="61"/>
        <v>5</v>
      </c>
      <c r="D771" s="90">
        <v>46868</v>
      </c>
      <c r="E771" s="150">
        <v>14007</v>
      </c>
      <c r="F771" s="118">
        <v>6598</v>
      </c>
      <c r="G771" s="86">
        <f t="shared" si="62"/>
        <v>20605</v>
      </c>
      <c r="H771" s="86">
        <f t="shared" si="63"/>
        <v>67473</v>
      </c>
      <c r="I771" s="87"/>
    </row>
    <row r="772" spans="1:9" ht="15" customHeight="1" x14ac:dyDescent="0.25">
      <c r="A772" s="81">
        <f t="shared" si="64"/>
        <v>41313</v>
      </c>
      <c r="B772" s="82">
        <f t="shared" si="60"/>
        <v>8</v>
      </c>
      <c r="C772" s="83">
        <f t="shared" si="61"/>
        <v>6</v>
      </c>
      <c r="D772" s="90">
        <v>51940</v>
      </c>
      <c r="E772" s="150">
        <v>15510</v>
      </c>
      <c r="F772" s="118">
        <v>7340</v>
      </c>
      <c r="G772" s="86">
        <f t="shared" si="62"/>
        <v>22850</v>
      </c>
      <c r="H772" s="86">
        <f t="shared" si="63"/>
        <v>74790</v>
      </c>
      <c r="I772" s="87"/>
    </row>
    <row r="773" spans="1:9" ht="15" customHeight="1" x14ac:dyDescent="0.25">
      <c r="A773" s="81">
        <f t="shared" si="64"/>
        <v>41314</v>
      </c>
      <c r="B773" s="82">
        <f t="shared" si="60"/>
        <v>9</v>
      </c>
      <c r="C773" s="83">
        <f t="shared" si="61"/>
        <v>7</v>
      </c>
      <c r="D773" s="90">
        <v>51830</v>
      </c>
      <c r="E773" s="150">
        <v>15210</v>
      </c>
      <c r="F773" s="118">
        <v>7210</v>
      </c>
      <c r="G773" s="86">
        <f t="shared" si="62"/>
        <v>22420</v>
      </c>
      <c r="H773" s="86">
        <f t="shared" si="63"/>
        <v>74250</v>
      </c>
      <c r="I773" s="87"/>
    </row>
    <row r="774" spans="1:9" ht="15" customHeight="1" x14ac:dyDescent="0.25">
      <c r="A774" s="81">
        <f t="shared" si="64"/>
        <v>41315</v>
      </c>
      <c r="B774" s="82">
        <f t="shared" si="60"/>
        <v>10</v>
      </c>
      <c r="C774" s="83">
        <f t="shared" si="61"/>
        <v>1</v>
      </c>
      <c r="D774" s="90">
        <v>54103</v>
      </c>
      <c r="E774" s="150">
        <v>15931</v>
      </c>
      <c r="F774" s="118">
        <v>7569</v>
      </c>
      <c r="G774" s="86">
        <f t="shared" si="62"/>
        <v>23500</v>
      </c>
      <c r="H774" s="86">
        <f t="shared" si="63"/>
        <v>77603</v>
      </c>
      <c r="I774" s="87"/>
    </row>
    <row r="775" spans="1:9" ht="15" customHeight="1" x14ac:dyDescent="0.25">
      <c r="A775" s="81">
        <f t="shared" si="64"/>
        <v>41316</v>
      </c>
      <c r="B775" s="82">
        <f t="shared" si="60"/>
        <v>11</v>
      </c>
      <c r="C775" s="83">
        <f t="shared" si="61"/>
        <v>2</v>
      </c>
      <c r="D775" s="90">
        <v>46079</v>
      </c>
      <c r="E775" s="150">
        <v>13128</v>
      </c>
      <c r="F775" s="118">
        <v>6207</v>
      </c>
      <c r="G775" s="86">
        <f t="shared" si="62"/>
        <v>19335</v>
      </c>
      <c r="H775" s="86">
        <f t="shared" si="63"/>
        <v>65414</v>
      </c>
      <c r="I775" s="87"/>
    </row>
    <row r="776" spans="1:9" ht="15" customHeight="1" x14ac:dyDescent="0.25">
      <c r="A776" s="81">
        <f t="shared" si="64"/>
        <v>41317</v>
      </c>
      <c r="B776" s="82">
        <f t="shared" si="60"/>
        <v>12</v>
      </c>
      <c r="C776" s="83">
        <f t="shared" si="61"/>
        <v>3</v>
      </c>
      <c r="D776" s="90">
        <v>41951</v>
      </c>
      <c r="E776" s="150">
        <v>12548</v>
      </c>
      <c r="F776" s="118">
        <v>5925</v>
      </c>
      <c r="G776" s="86">
        <f t="shared" si="62"/>
        <v>18473</v>
      </c>
      <c r="H776" s="86">
        <f t="shared" si="63"/>
        <v>60424</v>
      </c>
      <c r="I776" s="87"/>
    </row>
    <row r="777" spans="1:9" ht="15" customHeight="1" x14ac:dyDescent="0.25">
      <c r="A777" s="81">
        <f t="shared" si="64"/>
        <v>41318</v>
      </c>
      <c r="B777" s="82">
        <f t="shared" si="60"/>
        <v>13</v>
      </c>
      <c r="C777" s="83">
        <f t="shared" si="61"/>
        <v>4</v>
      </c>
      <c r="D777" s="90">
        <v>45514</v>
      </c>
      <c r="E777" s="150">
        <v>13203</v>
      </c>
      <c r="F777" s="118">
        <v>6199</v>
      </c>
      <c r="G777" s="86">
        <f t="shared" si="62"/>
        <v>19402</v>
      </c>
      <c r="H777" s="86">
        <f t="shared" si="63"/>
        <v>64916</v>
      </c>
      <c r="I777" s="87"/>
    </row>
    <row r="778" spans="1:9" ht="15" customHeight="1" x14ac:dyDescent="0.25">
      <c r="A778" s="81">
        <f t="shared" si="64"/>
        <v>41319</v>
      </c>
      <c r="B778" s="82">
        <f t="shared" si="60"/>
        <v>14</v>
      </c>
      <c r="C778" s="83">
        <f t="shared" si="61"/>
        <v>5</v>
      </c>
      <c r="D778" s="90">
        <v>51851</v>
      </c>
      <c r="E778" s="150">
        <v>15484</v>
      </c>
      <c r="F778" s="118">
        <v>7328</v>
      </c>
      <c r="G778" s="86">
        <f t="shared" si="62"/>
        <v>22812</v>
      </c>
      <c r="H778" s="86">
        <f t="shared" si="63"/>
        <v>74663</v>
      </c>
      <c r="I778" s="87"/>
    </row>
    <row r="779" spans="1:9" ht="15" customHeight="1" x14ac:dyDescent="0.25">
      <c r="A779" s="81">
        <f t="shared" si="64"/>
        <v>41320</v>
      </c>
      <c r="B779" s="82">
        <f t="shared" si="60"/>
        <v>15</v>
      </c>
      <c r="C779" s="83">
        <f t="shared" si="61"/>
        <v>6</v>
      </c>
      <c r="D779" s="90">
        <v>43404</v>
      </c>
      <c r="E779" s="150">
        <v>13276</v>
      </c>
      <c r="F779" s="118">
        <v>6261</v>
      </c>
      <c r="G779" s="86">
        <f t="shared" si="62"/>
        <v>19537</v>
      </c>
      <c r="H779" s="86">
        <f t="shared" si="63"/>
        <v>62941</v>
      </c>
      <c r="I779" s="87"/>
    </row>
    <row r="780" spans="1:9" ht="15" customHeight="1" x14ac:dyDescent="0.25">
      <c r="A780" s="81">
        <f t="shared" si="64"/>
        <v>41321</v>
      </c>
      <c r="B780" s="82">
        <f t="shared" si="60"/>
        <v>16</v>
      </c>
      <c r="C780" s="83">
        <f t="shared" si="61"/>
        <v>7</v>
      </c>
      <c r="D780" s="90">
        <v>57060</v>
      </c>
      <c r="E780" s="150">
        <v>16570</v>
      </c>
      <c r="F780" s="118">
        <v>7810</v>
      </c>
      <c r="G780" s="86">
        <f t="shared" si="62"/>
        <v>24380</v>
      </c>
      <c r="H780" s="86">
        <f t="shared" si="63"/>
        <v>81440</v>
      </c>
      <c r="I780" s="87"/>
    </row>
    <row r="781" spans="1:9" ht="15" customHeight="1" x14ac:dyDescent="0.25">
      <c r="A781" s="81">
        <f t="shared" si="64"/>
        <v>41322</v>
      </c>
      <c r="B781" s="82">
        <f t="shared" si="60"/>
        <v>17</v>
      </c>
      <c r="C781" s="83">
        <f t="shared" si="61"/>
        <v>1</v>
      </c>
      <c r="D781" s="90">
        <v>60606</v>
      </c>
      <c r="E781" s="150">
        <v>17696</v>
      </c>
      <c r="F781" s="118">
        <v>8404</v>
      </c>
      <c r="G781" s="86">
        <f t="shared" si="62"/>
        <v>26100</v>
      </c>
      <c r="H781" s="86">
        <f t="shared" si="63"/>
        <v>86706</v>
      </c>
      <c r="I781" s="87"/>
    </row>
    <row r="782" spans="1:9" ht="15" customHeight="1" x14ac:dyDescent="0.25">
      <c r="A782" s="81">
        <f t="shared" si="64"/>
        <v>41323</v>
      </c>
      <c r="B782" s="82">
        <f t="shared" si="60"/>
        <v>18</v>
      </c>
      <c r="C782" s="83">
        <f t="shared" si="61"/>
        <v>2</v>
      </c>
      <c r="D782" s="90">
        <v>60342</v>
      </c>
      <c r="E782" s="150">
        <v>17681</v>
      </c>
      <c r="F782" s="118">
        <v>8403</v>
      </c>
      <c r="G782" s="86">
        <f t="shared" si="62"/>
        <v>26084</v>
      </c>
      <c r="H782" s="86">
        <f t="shared" si="63"/>
        <v>86426</v>
      </c>
      <c r="I782" s="87"/>
    </row>
    <row r="783" spans="1:9" ht="15" customHeight="1" x14ac:dyDescent="0.25">
      <c r="A783" s="81">
        <f t="shared" si="64"/>
        <v>41324</v>
      </c>
      <c r="B783" s="82">
        <f t="shared" si="60"/>
        <v>19</v>
      </c>
      <c r="C783" s="83">
        <f t="shared" si="61"/>
        <v>3</v>
      </c>
      <c r="D783" s="90">
        <v>49690</v>
      </c>
      <c r="E783" s="150">
        <v>14514</v>
      </c>
      <c r="F783" s="118">
        <v>6905</v>
      </c>
      <c r="G783" s="86">
        <f t="shared" si="62"/>
        <v>21419</v>
      </c>
      <c r="H783" s="86">
        <f t="shared" si="63"/>
        <v>71109</v>
      </c>
      <c r="I783" s="87"/>
    </row>
    <row r="784" spans="1:9" ht="15" customHeight="1" x14ac:dyDescent="0.25">
      <c r="A784" s="81">
        <f t="shared" si="64"/>
        <v>41325</v>
      </c>
      <c r="B784" s="82">
        <f t="shared" si="60"/>
        <v>20</v>
      </c>
      <c r="C784" s="83">
        <f t="shared" si="61"/>
        <v>4</v>
      </c>
      <c r="D784" s="90">
        <v>48826</v>
      </c>
      <c r="E784" s="150">
        <v>14128</v>
      </c>
      <c r="F784" s="118">
        <v>6681</v>
      </c>
      <c r="G784" s="86">
        <f t="shared" si="62"/>
        <v>20809</v>
      </c>
      <c r="H784" s="86">
        <f t="shared" si="63"/>
        <v>69635</v>
      </c>
      <c r="I784" s="87"/>
    </row>
    <row r="785" spans="1:9" ht="15" customHeight="1" x14ac:dyDescent="0.25">
      <c r="A785" s="81">
        <f t="shared" si="64"/>
        <v>41326</v>
      </c>
      <c r="B785" s="82">
        <f t="shared" si="60"/>
        <v>21</v>
      </c>
      <c r="C785" s="83">
        <f t="shared" si="61"/>
        <v>5</v>
      </c>
      <c r="D785" s="90">
        <v>53403</v>
      </c>
      <c r="E785" s="150">
        <v>15972</v>
      </c>
      <c r="F785" s="118">
        <v>7551</v>
      </c>
      <c r="G785" s="86">
        <f t="shared" si="62"/>
        <v>23523</v>
      </c>
      <c r="H785" s="86">
        <f t="shared" si="63"/>
        <v>76926</v>
      </c>
      <c r="I785" s="87"/>
    </row>
    <row r="786" spans="1:9" ht="15" customHeight="1" x14ac:dyDescent="0.25">
      <c r="A786" s="81">
        <f t="shared" si="64"/>
        <v>41327</v>
      </c>
      <c r="B786" s="82">
        <f t="shared" si="60"/>
        <v>22</v>
      </c>
      <c r="C786" s="83">
        <f t="shared" si="61"/>
        <v>6</v>
      </c>
      <c r="D786" s="90">
        <v>49550</v>
      </c>
      <c r="E786" s="150">
        <v>15200</v>
      </c>
      <c r="F786" s="118">
        <v>7190</v>
      </c>
      <c r="G786" s="86">
        <f t="shared" si="62"/>
        <v>22390</v>
      </c>
      <c r="H786" s="86">
        <f t="shared" si="63"/>
        <v>71940</v>
      </c>
      <c r="I786" s="87"/>
    </row>
    <row r="787" spans="1:9" ht="15" customHeight="1" x14ac:dyDescent="0.25">
      <c r="A787" s="81">
        <f t="shared" si="64"/>
        <v>41328</v>
      </c>
      <c r="B787" s="82">
        <f t="shared" si="60"/>
        <v>23</v>
      </c>
      <c r="C787" s="83">
        <f t="shared" si="61"/>
        <v>7</v>
      </c>
      <c r="D787" s="90">
        <v>51477</v>
      </c>
      <c r="E787" s="150">
        <v>15338</v>
      </c>
      <c r="F787" s="118">
        <v>7257</v>
      </c>
      <c r="G787" s="86">
        <f t="shared" si="62"/>
        <v>22595</v>
      </c>
      <c r="H787" s="86">
        <f t="shared" si="63"/>
        <v>74072</v>
      </c>
      <c r="I787" s="87"/>
    </row>
    <row r="788" spans="1:9" ht="15" customHeight="1" x14ac:dyDescent="0.25">
      <c r="A788" s="81">
        <f t="shared" si="64"/>
        <v>41329</v>
      </c>
      <c r="B788" s="82">
        <f t="shared" si="60"/>
        <v>24</v>
      </c>
      <c r="C788" s="83">
        <f t="shared" si="61"/>
        <v>1</v>
      </c>
      <c r="D788" s="90">
        <v>49368</v>
      </c>
      <c r="E788" s="150">
        <v>14462</v>
      </c>
      <c r="F788" s="118">
        <v>6828</v>
      </c>
      <c r="G788" s="86">
        <f t="shared" si="62"/>
        <v>21290</v>
      </c>
      <c r="H788" s="86">
        <f t="shared" si="63"/>
        <v>70658</v>
      </c>
      <c r="I788" s="87"/>
    </row>
    <row r="789" spans="1:9" ht="15" customHeight="1" x14ac:dyDescent="0.25">
      <c r="A789" s="81">
        <f t="shared" si="64"/>
        <v>41330</v>
      </c>
      <c r="B789" s="82">
        <f t="shared" si="60"/>
        <v>25</v>
      </c>
      <c r="C789" s="83">
        <f t="shared" si="61"/>
        <v>2</v>
      </c>
      <c r="D789" s="90">
        <v>38872</v>
      </c>
      <c r="E789" s="150">
        <v>12089</v>
      </c>
      <c r="F789" s="118">
        <v>5691</v>
      </c>
      <c r="G789" s="86">
        <f t="shared" si="62"/>
        <v>17780</v>
      </c>
      <c r="H789" s="86">
        <f t="shared" si="63"/>
        <v>56652</v>
      </c>
      <c r="I789" s="87"/>
    </row>
    <row r="790" spans="1:9" ht="15" customHeight="1" x14ac:dyDescent="0.25">
      <c r="A790" s="81">
        <f t="shared" si="64"/>
        <v>41331</v>
      </c>
      <c r="B790" s="82">
        <f t="shared" si="60"/>
        <v>26</v>
      </c>
      <c r="C790" s="83">
        <f t="shared" si="61"/>
        <v>3</v>
      </c>
      <c r="D790" s="90">
        <v>40679</v>
      </c>
      <c r="E790" s="150">
        <v>11376</v>
      </c>
      <c r="F790" s="118">
        <v>5331</v>
      </c>
      <c r="G790" s="86">
        <f t="shared" si="62"/>
        <v>16707</v>
      </c>
      <c r="H790" s="86">
        <f t="shared" si="63"/>
        <v>57386</v>
      </c>
      <c r="I790" s="87"/>
    </row>
    <row r="791" spans="1:9" ht="15" customHeight="1" x14ac:dyDescent="0.25">
      <c r="A791" s="81">
        <f t="shared" si="64"/>
        <v>41332</v>
      </c>
      <c r="B791" s="82">
        <f t="shared" si="60"/>
        <v>27</v>
      </c>
      <c r="C791" s="83">
        <f t="shared" si="61"/>
        <v>4</v>
      </c>
      <c r="D791" s="90">
        <v>40690</v>
      </c>
      <c r="E791" s="150">
        <v>12976</v>
      </c>
      <c r="F791" s="118">
        <v>6083</v>
      </c>
      <c r="G791" s="86">
        <f t="shared" si="62"/>
        <v>19059</v>
      </c>
      <c r="H791" s="86">
        <f t="shared" si="63"/>
        <v>59749</v>
      </c>
      <c r="I791" s="87"/>
    </row>
    <row r="792" spans="1:9" ht="15" customHeight="1" x14ac:dyDescent="0.25">
      <c r="A792" s="81">
        <f t="shared" si="64"/>
        <v>41333</v>
      </c>
      <c r="B792" s="82">
        <f t="shared" si="60"/>
        <v>28</v>
      </c>
      <c r="C792" s="83">
        <f t="shared" si="61"/>
        <v>5</v>
      </c>
      <c r="D792" s="90">
        <v>40711</v>
      </c>
      <c r="E792" s="150">
        <v>12248</v>
      </c>
      <c r="F792" s="118">
        <v>5757</v>
      </c>
      <c r="G792" s="86">
        <f t="shared" si="62"/>
        <v>18005</v>
      </c>
      <c r="H792" s="86">
        <f t="shared" si="63"/>
        <v>58716</v>
      </c>
      <c r="I792" s="87"/>
    </row>
    <row r="793" spans="1:9" ht="15" customHeight="1" x14ac:dyDescent="0.25">
      <c r="A793" s="81">
        <f t="shared" si="64"/>
        <v>41334</v>
      </c>
      <c r="B793" s="82">
        <f t="shared" si="60"/>
        <v>1</v>
      </c>
      <c r="C793" s="83">
        <f t="shared" si="61"/>
        <v>6</v>
      </c>
      <c r="D793" s="90">
        <v>43840</v>
      </c>
      <c r="E793" s="150">
        <v>13040</v>
      </c>
      <c r="F793" s="119">
        <v>6130</v>
      </c>
      <c r="G793" s="86">
        <f t="shared" si="62"/>
        <v>19170</v>
      </c>
      <c r="H793" s="86">
        <f t="shared" si="63"/>
        <v>63010</v>
      </c>
      <c r="I793" s="87"/>
    </row>
    <row r="794" spans="1:9" ht="15" customHeight="1" x14ac:dyDescent="0.25">
      <c r="A794" s="81">
        <f t="shared" si="64"/>
        <v>41335</v>
      </c>
      <c r="B794" s="82">
        <f t="shared" si="60"/>
        <v>2</v>
      </c>
      <c r="C794" s="83">
        <f t="shared" si="61"/>
        <v>7</v>
      </c>
      <c r="D794" s="90">
        <v>49750</v>
      </c>
      <c r="E794" s="150">
        <v>15130</v>
      </c>
      <c r="F794" s="119">
        <v>7140</v>
      </c>
      <c r="G794" s="86">
        <f t="shared" si="62"/>
        <v>22270</v>
      </c>
      <c r="H794" s="86">
        <f t="shared" si="63"/>
        <v>72020</v>
      </c>
      <c r="I794" s="87"/>
    </row>
    <row r="795" spans="1:9" ht="15" customHeight="1" x14ac:dyDescent="0.25">
      <c r="A795" s="81">
        <f t="shared" si="64"/>
        <v>41336</v>
      </c>
      <c r="B795" s="82">
        <f t="shared" si="60"/>
        <v>3</v>
      </c>
      <c r="C795" s="83">
        <f t="shared" si="61"/>
        <v>1</v>
      </c>
      <c r="D795" s="90">
        <v>50409</v>
      </c>
      <c r="E795" s="150">
        <v>13222</v>
      </c>
      <c r="F795" s="119">
        <v>6246</v>
      </c>
      <c r="G795" s="86">
        <f t="shared" si="62"/>
        <v>19468</v>
      </c>
      <c r="H795" s="86">
        <f t="shared" si="63"/>
        <v>69877</v>
      </c>
      <c r="I795" s="87"/>
    </row>
    <row r="796" spans="1:9" ht="15" customHeight="1" x14ac:dyDescent="0.25">
      <c r="A796" s="81">
        <f t="shared" si="64"/>
        <v>41337</v>
      </c>
      <c r="B796" s="82">
        <f t="shared" si="60"/>
        <v>4</v>
      </c>
      <c r="C796" s="83">
        <f t="shared" si="61"/>
        <v>2</v>
      </c>
      <c r="D796" s="90">
        <v>40712</v>
      </c>
      <c r="E796" s="150">
        <v>12561</v>
      </c>
      <c r="F796" s="119">
        <v>5909</v>
      </c>
      <c r="G796" s="86">
        <f t="shared" si="62"/>
        <v>18470</v>
      </c>
      <c r="H796" s="86">
        <f t="shared" si="63"/>
        <v>59182</v>
      </c>
      <c r="I796" s="87"/>
    </row>
    <row r="797" spans="1:9" ht="15" customHeight="1" x14ac:dyDescent="0.25">
      <c r="A797" s="81">
        <f t="shared" si="64"/>
        <v>41338</v>
      </c>
      <c r="B797" s="82">
        <f t="shared" si="60"/>
        <v>5</v>
      </c>
      <c r="C797" s="83">
        <f t="shared" si="61"/>
        <v>3</v>
      </c>
      <c r="D797" s="90">
        <v>38319</v>
      </c>
      <c r="E797" s="150">
        <v>11606</v>
      </c>
      <c r="F797" s="119">
        <v>5453</v>
      </c>
      <c r="G797" s="86">
        <f t="shared" si="62"/>
        <v>17059</v>
      </c>
      <c r="H797" s="86">
        <f t="shared" si="63"/>
        <v>55378</v>
      </c>
      <c r="I797" s="87"/>
    </row>
    <row r="798" spans="1:9" ht="15" customHeight="1" x14ac:dyDescent="0.25">
      <c r="A798" s="81">
        <f t="shared" si="64"/>
        <v>41339</v>
      </c>
      <c r="B798" s="82">
        <f t="shared" ref="B798:B861" si="65">DAY(A798)</f>
        <v>6</v>
      </c>
      <c r="C798" s="83">
        <f t="shared" ref="C798:C861" si="66">WEEKDAY(A798)</f>
        <v>4</v>
      </c>
      <c r="D798" s="90">
        <v>40417</v>
      </c>
      <c r="E798" s="150">
        <v>11079</v>
      </c>
      <c r="F798" s="119">
        <v>5193</v>
      </c>
      <c r="G798" s="86">
        <f t="shared" ref="G798:G861" si="67">SUM(E798+F798)</f>
        <v>16272</v>
      </c>
      <c r="H798" s="86">
        <f t="shared" ref="H798:H861" si="68">G798+D798</f>
        <v>56689</v>
      </c>
      <c r="I798" s="87"/>
    </row>
    <row r="799" spans="1:9" ht="15" customHeight="1" x14ac:dyDescent="0.25">
      <c r="A799" s="81">
        <f t="shared" ref="A799:A862" si="69">A798+1</f>
        <v>41340</v>
      </c>
      <c r="B799" s="82">
        <f t="shared" si="65"/>
        <v>7</v>
      </c>
      <c r="C799" s="83">
        <f t="shared" si="66"/>
        <v>5</v>
      </c>
      <c r="D799" s="90">
        <v>37609</v>
      </c>
      <c r="E799" s="150">
        <v>11618</v>
      </c>
      <c r="F799" s="119">
        <v>5452</v>
      </c>
      <c r="G799" s="86">
        <f t="shared" si="67"/>
        <v>17070</v>
      </c>
      <c r="H799" s="86">
        <f t="shared" si="68"/>
        <v>54679</v>
      </c>
      <c r="I799" s="87"/>
    </row>
    <row r="800" spans="1:9" ht="15" customHeight="1" x14ac:dyDescent="0.25">
      <c r="A800" s="81">
        <f t="shared" si="69"/>
        <v>41341</v>
      </c>
      <c r="B800" s="82">
        <f t="shared" si="65"/>
        <v>8</v>
      </c>
      <c r="C800" s="83">
        <f t="shared" si="66"/>
        <v>6</v>
      </c>
      <c r="D800" s="90">
        <v>40642</v>
      </c>
      <c r="E800" s="150">
        <v>12143</v>
      </c>
      <c r="F800" s="119">
        <v>5680</v>
      </c>
      <c r="G800" s="86">
        <f t="shared" si="67"/>
        <v>17823</v>
      </c>
      <c r="H800" s="86">
        <f t="shared" si="68"/>
        <v>58465</v>
      </c>
      <c r="I800" s="87"/>
    </row>
    <row r="801" spans="1:9" ht="15" customHeight="1" x14ac:dyDescent="0.25">
      <c r="A801" s="81">
        <f t="shared" si="69"/>
        <v>41342</v>
      </c>
      <c r="B801" s="82">
        <f t="shared" si="65"/>
        <v>9</v>
      </c>
      <c r="C801" s="83">
        <f t="shared" si="66"/>
        <v>7</v>
      </c>
      <c r="D801" s="90">
        <v>49261</v>
      </c>
      <c r="E801" s="150">
        <v>15018</v>
      </c>
      <c r="F801" s="119">
        <v>7067</v>
      </c>
      <c r="G801" s="86">
        <f t="shared" si="67"/>
        <v>22085</v>
      </c>
      <c r="H801" s="86">
        <f t="shared" si="68"/>
        <v>71346</v>
      </c>
      <c r="I801" s="87"/>
    </row>
    <row r="802" spans="1:9" ht="15" customHeight="1" x14ac:dyDescent="0.25">
      <c r="A802" s="81">
        <f t="shared" si="69"/>
        <v>41343</v>
      </c>
      <c r="B802" s="82">
        <f t="shared" si="65"/>
        <v>10</v>
      </c>
      <c r="C802" s="83">
        <f t="shared" si="66"/>
        <v>1</v>
      </c>
      <c r="D802" s="90">
        <v>51038</v>
      </c>
      <c r="E802" s="150">
        <v>15358</v>
      </c>
      <c r="F802" s="119">
        <v>7260</v>
      </c>
      <c r="G802" s="86">
        <f t="shared" si="67"/>
        <v>22618</v>
      </c>
      <c r="H802" s="86">
        <f t="shared" si="68"/>
        <v>73656</v>
      </c>
      <c r="I802" s="87"/>
    </row>
    <row r="803" spans="1:9" ht="15" customHeight="1" x14ac:dyDescent="0.25">
      <c r="A803" s="81">
        <f t="shared" si="69"/>
        <v>41344</v>
      </c>
      <c r="B803" s="82">
        <f t="shared" si="65"/>
        <v>11</v>
      </c>
      <c r="C803" s="83">
        <f t="shared" si="66"/>
        <v>2</v>
      </c>
      <c r="D803" s="90">
        <v>40817</v>
      </c>
      <c r="E803" s="150">
        <v>10891</v>
      </c>
      <c r="F803" s="119">
        <v>5123</v>
      </c>
      <c r="G803" s="86">
        <f t="shared" si="67"/>
        <v>16014</v>
      </c>
      <c r="H803" s="86">
        <f t="shared" si="68"/>
        <v>56831</v>
      </c>
      <c r="I803" s="87"/>
    </row>
    <row r="804" spans="1:9" ht="15" customHeight="1" x14ac:dyDescent="0.25">
      <c r="A804" s="81">
        <f t="shared" si="69"/>
        <v>41345</v>
      </c>
      <c r="B804" s="82">
        <f t="shared" si="65"/>
        <v>12</v>
      </c>
      <c r="C804" s="83">
        <f t="shared" si="66"/>
        <v>3</v>
      </c>
      <c r="D804" s="90">
        <v>38300</v>
      </c>
      <c r="E804" s="150">
        <v>10973</v>
      </c>
      <c r="F804" s="119">
        <v>5148</v>
      </c>
      <c r="G804" s="86">
        <f t="shared" si="67"/>
        <v>16121</v>
      </c>
      <c r="H804" s="86">
        <f t="shared" si="68"/>
        <v>54421</v>
      </c>
      <c r="I804" s="87"/>
    </row>
    <row r="805" spans="1:9" ht="15" customHeight="1" x14ac:dyDescent="0.25">
      <c r="A805" s="81">
        <f t="shared" si="69"/>
        <v>41346</v>
      </c>
      <c r="B805" s="82">
        <f t="shared" si="65"/>
        <v>13</v>
      </c>
      <c r="C805" s="83">
        <f t="shared" si="66"/>
        <v>4</v>
      </c>
      <c r="D805" s="90">
        <v>38737</v>
      </c>
      <c r="E805" s="150">
        <v>11525</v>
      </c>
      <c r="F805" s="119">
        <v>5419</v>
      </c>
      <c r="G805" s="86">
        <f t="shared" si="67"/>
        <v>16944</v>
      </c>
      <c r="H805" s="86">
        <f t="shared" si="68"/>
        <v>55681</v>
      </c>
      <c r="I805" s="87"/>
    </row>
    <row r="806" spans="1:9" ht="15" customHeight="1" x14ac:dyDescent="0.25">
      <c r="A806" s="81">
        <f t="shared" si="69"/>
        <v>41347</v>
      </c>
      <c r="B806" s="82">
        <f t="shared" si="65"/>
        <v>14</v>
      </c>
      <c r="C806" s="83">
        <f t="shared" si="66"/>
        <v>5</v>
      </c>
      <c r="D806" s="90">
        <v>43785</v>
      </c>
      <c r="E806" s="150">
        <v>11909</v>
      </c>
      <c r="F806" s="119">
        <v>5587</v>
      </c>
      <c r="G806" s="86">
        <f t="shared" si="67"/>
        <v>17496</v>
      </c>
      <c r="H806" s="86">
        <f t="shared" si="68"/>
        <v>61281</v>
      </c>
      <c r="I806" s="87"/>
    </row>
    <row r="807" spans="1:9" ht="15" customHeight="1" x14ac:dyDescent="0.25">
      <c r="A807" s="81">
        <f t="shared" si="69"/>
        <v>41348</v>
      </c>
      <c r="B807" s="82">
        <f t="shared" si="65"/>
        <v>15</v>
      </c>
      <c r="C807" s="83">
        <f t="shared" si="66"/>
        <v>6</v>
      </c>
      <c r="D807" s="90">
        <v>42660</v>
      </c>
      <c r="E807" s="150">
        <v>12360</v>
      </c>
      <c r="F807" s="119">
        <v>5790</v>
      </c>
      <c r="G807" s="86">
        <f t="shared" si="67"/>
        <v>18150</v>
      </c>
      <c r="H807" s="86">
        <f t="shared" si="68"/>
        <v>60810</v>
      </c>
      <c r="I807" s="87"/>
    </row>
    <row r="808" spans="1:9" ht="15" customHeight="1" x14ac:dyDescent="0.25">
      <c r="A808" s="81">
        <f t="shared" si="69"/>
        <v>41349</v>
      </c>
      <c r="B808" s="82">
        <f t="shared" si="65"/>
        <v>16</v>
      </c>
      <c r="C808" s="83">
        <f t="shared" si="66"/>
        <v>7</v>
      </c>
      <c r="D808" s="90">
        <v>51278</v>
      </c>
      <c r="E808" s="150">
        <v>15371</v>
      </c>
      <c r="F808" s="119">
        <v>7211</v>
      </c>
      <c r="G808" s="86">
        <f t="shared" si="67"/>
        <v>22582</v>
      </c>
      <c r="H808" s="86">
        <f t="shared" si="68"/>
        <v>73860</v>
      </c>
      <c r="I808" s="87"/>
    </row>
    <row r="809" spans="1:9" ht="15" customHeight="1" x14ac:dyDescent="0.25">
      <c r="A809" s="81">
        <f t="shared" si="69"/>
        <v>41350</v>
      </c>
      <c r="B809" s="82">
        <f t="shared" si="65"/>
        <v>17</v>
      </c>
      <c r="C809" s="83">
        <f t="shared" si="66"/>
        <v>1</v>
      </c>
      <c r="D809" s="90">
        <v>45376</v>
      </c>
      <c r="E809" s="150">
        <v>14078</v>
      </c>
      <c r="F809" s="119">
        <v>6629</v>
      </c>
      <c r="G809" s="86">
        <f t="shared" si="67"/>
        <v>20707</v>
      </c>
      <c r="H809" s="86">
        <f t="shared" si="68"/>
        <v>66083</v>
      </c>
      <c r="I809" s="87"/>
    </row>
    <row r="810" spans="1:9" ht="15" customHeight="1" x14ac:dyDescent="0.25">
      <c r="A810" s="81">
        <f t="shared" si="69"/>
        <v>41351</v>
      </c>
      <c r="B810" s="82">
        <f t="shared" si="65"/>
        <v>18</v>
      </c>
      <c r="C810" s="83">
        <f t="shared" si="66"/>
        <v>2</v>
      </c>
      <c r="D810" s="90">
        <v>42158</v>
      </c>
      <c r="E810" s="150">
        <v>12067</v>
      </c>
      <c r="F810" s="119">
        <v>5669</v>
      </c>
      <c r="G810" s="86">
        <f t="shared" si="67"/>
        <v>17736</v>
      </c>
      <c r="H810" s="86">
        <f t="shared" si="68"/>
        <v>59894</v>
      </c>
      <c r="I810" s="87"/>
    </row>
    <row r="811" spans="1:9" ht="15" customHeight="1" x14ac:dyDescent="0.25">
      <c r="A811" s="81">
        <f t="shared" si="69"/>
        <v>41352</v>
      </c>
      <c r="B811" s="82">
        <f t="shared" si="65"/>
        <v>19</v>
      </c>
      <c r="C811" s="83">
        <f t="shared" si="66"/>
        <v>3</v>
      </c>
      <c r="D811" s="90">
        <v>41131</v>
      </c>
      <c r="E811" s="150">
        <v>11279</v>
      </c>
      <c r="F811" s="119">
        <v>5287</v>
      </c>
      <c r="G811" s="86">
        <f t="shared" si="67"/>
        <v>16566</v>
      </c>
      <c r="H811" s="86">
        <f t="shared" si="68"/>
        <v>57697</v>
      </c>
      <c r="I811" s="87"/>
    </row>
    <row r="812" spans="1:9" ht="15" customHeight="1" x14ac:dyDescent="0.25">
      <c r="A812" s="81">
        <f t="shared" si="69"/>
        <v>41353</v>
      </c>
      <c r="B812" s="82">
        <f t="shared" si="65"/>
        <v>20</v>
      </c>
      <c r="C812" s="83">
        <f t="shared" si="66"/>
        <v>4</v>
      </c>
      <c r="D812" s="90">
        <v>38739</v>
      </c>
      <c r="E812" s="150">
        <v>10832</v>
      </c>
      <c r="F812" s="119">
        <v>5077</v>
      </c>
      <c r="G812" s="86">
        <f t="shared" si="67"/>
        <v>15909</v>
      </c>
      <c r="H812" s="86">
        <f t="shared" si="68"/>
        <v>54648</v>
      </c>
      <c r="I812" s="87"/>
    </row>
    <row r="813" spans="1:9" ht="15" customHeight="1" x14ac:dyDescent="0.25">
      <c r="A813" s="81">
        <f t="shared" si="69"/>
        <v>41354</v>
      </c>
      <c r="B813" s="82">
        <f t="shared" si="65"/>
        <v>21</v>
      </c>
      <c r="C813" s="83">
        <f t="shared" si="66"/>
        <v>5</v>
      </c>
      <c r="D813" s="90">
        <v>41958</v>
      </c>
      <c r="E813" s="150">
        <v>12395</v>
      </c>
      <c r="F813" s="119">
        <v>5806</v>
      </c>
      <c r="G813" s="86">
        <f t="shared" si="67"/>
        <v>18201</v>
      </c>
      <c r="H813" s="86">
        <f t="shared" si="68"/>
        <v>60159</v>
      </c>
      <c r="I813" s="87"/>
    </row>
    <row r="814" spans="1:9" ht="15" customHeight="1" x14ac:dyDescent="0.25">
      <c r="A814" s="81">
        <f t="shared" si="69"/>
        <v>41355</v>
      </c>
      <c r="B814" s="82">
        <f t="shared" si="65"/>
        <v>22</v>
      </c>
      <c r="C814" s="83">
        <f t="shared" si="66"/>
        <v>6</v>
      </c>
      <c r="D814" s="90">
        <v>42815</v>
      </c>
      <c r="E814" s="150">
        <v>12605</v>
      </c>
      <c r="F814" s="119">
        <v>5916</v>
      </c>
      <c r="G814" s="86">
        <f t="shared" si="67"/>
        <v>18521</v>
      </c>
      <c r="H814" s="86">
        <f t="shared" si="68"/>
        <v>61336</v>
      </c>
      <c r="I814" s="87"/>
    </row>
    <row r="815" spans="1:9" ht="15" customHeight="1" x14ac:dyDescent="0.25">
      <c r="A815" s="81">
        <f t="shared" si="69"/>
        <v>41356</v>
      </c>
      <c r="B815" s="82">
        <f t="shared" si="65"/>
        <v>23</v>
      </c>
      <c r="C815" s="83">
        <f t="shared" si="66"/>
        <v>7</v>
      </c>
      <c r="D815" s="90">
        <v>47020</v>
      </c>
      <c r="E815" s="150">
        <v>14870</v>
      </c>
      <c r="F815" s="119">
        <v>6990</v>
      </c>
      <c r="G815" s="86">
        <f t="shared" si="67"/>
        <v>21860</v>
      </c>
      <c r="H815" s="86">
        <f t="shared" si="68"/>
        <v>68880</v>
      </c>
      <c r="I815" s="87"/>
    </row>
    <row r="816" spans="1:9" ht="15" customHeight="1" x14ac:dyDescent="0.25">
      <c r="A816" s="81">
        <f t="shared" si="69"/>
        <v>41357</v>
      </c>
      <c r="B816" s="82">
        <f t="shared" si="65"/>
        <v>24</v>
      </c>
      <c r="C816" s="83">
        <f t="shared" si="66"/>
        <v>1</v>
      </c>
      <c r="D816" s="90">
        <v>48600</v>
      </c>
      <c r="E816" s="150">
        <v>13790</v>
      </c>
      <c r="F816" s="119">
        <v>6480</v>
      </c>
      <c r="G816" s="86">
        <f t="shared" si="67"/>
        <v>20270</v>
      </c>
      <c r="H816" s="86">
        <f t="shared" si="68"/>
        <v>68870</v>
      </c>
      <c r="I816" s="87"/>
    </row>
    <row r="817" spans="1:9" ht="15" customHeight="1" x14ac:dyDescent="0.25">
      <c r="A817" s="81">
        <f t="shared" si="69"/>
        <v>41358</v>
      </c>
      <c r="B817" s="82">
        <f t="shared" si="65"/>
        <v>25</v>
      </c>
      <c r="C817" s="83">
        <f t="shared" si="66"/>
        <v>2</v>
      </c>
      <c r="D817" s="90">
        <v>43270</v>
      </c>
      <c r="E817" s="150">
        <v>13370</v>
      </c>
      <c r="F817" s="119">
        <v>6270</v>
      </c>
      <c r="G817" s="86">
        <f t="shared" si="67"/>
        <v>19640</v>
      </c>
      <c r="H817" s="86">
        <f t="shared" si="68"/>
        <v>62910</v>
      </c>
      <c r="I817" s="87"/>
    </row>
    <row r="818" spans="1:9" ht="15" customHeight="1" x14ac:dyDescent="0.25">
      <c r="A818" s="81">
        <f t="shared" si="69"/>
        <v>41359</v>
      </c>
      <c r="B818" s="82">
        <f t="shared" si="65"/>
        <v>26</v>
      </c>
      <c r="C818" s="83">
        <f t="shared" si="66"/>
        <v>3</v>
      </c>
      <c r="D818" s="90">
        <v>42190</v>
      </c>
      <c r="E818" s="150">
        <v>12540</v>
      </c>
      <c r="F818" s="119">
        <v>5870</v>
      </c>
      <c r="G818" s="86">
        <f t="shared" si="67"/>
        <v>18410</v>
      </c>
      <c r="H818" s="86">
        <f t="shared" si="68"/>
        <v>60600</v>
      </c>
      <c r="I818" s="87"/>
    </row>
    <row r="819" spans="1:9" ht="15" customHeight="1" x14ac:dyDescent="0.25">
      <c r="A819" s="81">
        <f t="shared" si="69"/>
        <v>41360</v>
      </c>
      <c r="B819" s="82">
        <f t="shared" si="65"/>
        <v>27</v>
      </c>
      <c r="C819" s="83">
        <f t="shared" si="66"/>
        <v>4</v>
      </c>
      <c r="D819" s="90">
        <v>45507</v>
      </c>
      <c r="E819" s="150">
        <v>13000</v>
      </c>
      <c r="F819" s="119">
        <v>6086</v>
      </c>
      <c r="G819" s="86">
        <f t="shared" si="67"/>
        <v>19086</v>
      </c>
      <c r="H819" s="86">
        <f t="shared" si="68"/>
        <v>64593</v>
      </c>
      <c r="I819" s="87"/>
    </row>
    <row r="820" spans="1:9" ht="15" customHeight="1" x14ac:dyDescent="0.25">
      <c r="A820" s="81">
        <f t="shared" si="69"/>
        <v>41361</v>
      </c>
      <c r="B820" s="82">
        <f t="shared" si="65"/>
        <v>28</v>
      </c>
      <c r="C820" s="83">
        <f t="shared" si="66"/>
        <v>5</v>
      </c>
      <c r="D820" s="90">
        <v>41330</v>
      </c>
      <c r="E820" s="150">
        <v>11317</v>
      </c>
      <c r="F820" s="119">
        <v>5290</v>
      </c>
      <c r="G820" s="86">
        <f t="shared" si="67"/>
        <v>16607</v>
      </c>
      <c r="H820" s="86">
        <f t="shared" si="68"/>
        <v>57937</v>
      </c>
      <c r="I820" s="87"/>
    </row>
    <row r="821" spans="1:9" ht="15" customHeight="1" x14ac:dyDescent="0.25">
      <c r="A821" s="81">
        <f t="shared" si="69"/>
        <v>41362</v>
      </c>
      <c r="B821" s="82">
        <f t="shared" si="65"/>
        <v>29</v>
      </c>
      <c r="C821" s="83">
        <f t="shared" si="66"/>
        <v>6</v>
      </c>
      <c r="D821" s="90">
        <v>44138</v>
      </c>
      <c r="E821" s="150">
        <v>13325</v>
      </c>
      <c r="F821" s="119">
        <v>6234</v>
      </c>
      <c r="G821" s="86">
        <f t="shared" si="67"/>
        <v>19559</v>
      </c>
      <c r="H821" s="86">
        <f t="shared" si="68"/>
        <v>63697</v>
      </c>
      <c r="I821" s="87"/>
    </row>
    <row r="822" spans="1:9" ht="15" customHeight="1" x14ac:dyDescent="0.25">
      <c r="A822" s="81">
        <f t="shared" si="69"/>
        <v>41363</v>
      </c>
      <c r="B822" s="82">
        <f t="shared" si="65"/>
        <v>30</v>
      </c>
      <c r="C822" s="83">
        <f t="shared" si="66"/>
        <v>7</v>
      </c>
      <c r="D822" s="90">
        <v>43991</v>
      </c>
      <c r="E822" s="150">
        <v>12442</v>
      </c>
      <c r="F822" s="119">
        <v>5819</v>
      </c>
      <c r="G822" s="86">
        <f t="shared" si="67"/>
        <v>18261</v>
      </c>
      <c r="H822" s="86">
        <f t="shared" si="68"/>
        <v>62252</v>
      </c>
      <c r="I822" s="87"/>
    </row>
    <row r="823" spans="1:9" ht="15" customHeight="1" x14ac:dyDescent="0.25">
      <c r="A823" s="81">
        <f t="shared" si="69"/>
        <v>41364</v>
      </c>
      <c r="B823" s="82">
        <f t="shared" si="65"/>
        <v>31</v>
      </c>
      <c r="C823" s="83">
        <f t="shared" si="66"/>
        <v>1</v>
      </c>
      <c r="D823" s="90">
        <v>43875</v>
      </c>
      <c r="E823" s="150">
        <v>13718</v>
      </c>
      <c r="F823" s="119">
        <v>6427</v>
      </c>
      <c r="G823" s="86">
        <f t="shared" si="67"/>
        <v>20145</v>
      </c>
      <c r="H823" s="86">
        <f t="shared" si="68"/>
        <v>64020</v>
      </c>
      <c r="I823" s="87"/>
    </row>
    <row r="824" spans="1:9" ht="15" customHeight="1" x14ac:dyDescent="0.25">
      <c r="A824" s="81">
        <f t="shared" si="69"/>
        <v>41365</v>
      </c>
      <c r="B824" s="82">
        <f t="shared" si="65"/>
        <v>1</v>
      </c>
      <c r="C824" s="83">
        <f t="shared" si="66"/>
        <v>2</v>
      </c>
      <c r="D824" s="90">
        <v>41377</v>
      </c>
      <c r="E824" s="150">
        <v>10625</v>
      </c>
      <c r="F824" s="120">
        <v>4958</v>
      </c>
      <c r="G824" s="86">
        <f t="shared" si="67"/>
        <v>15583</v>
      </c>
      <c r="H824" s="86">
        <f t="shared" si="68"/>
        <v>56960</v>
      </c>
      <c r="I824" s="87"/>
    </row>
    <row r="825" spans="1:9" ht="15" customHeight="1" x14ac:dyDescent="0.25">
      <c r="A825" s="81">
        <f t="shared" si="69"/>
        <v>41366</v>
      </c>
      <c r="B825" s="82">
        <f t="shared" si="65"/>
        <v>2</v>
      </c>
      <c r="C825" s="83">
        <f t="shared" si="66"/>
        <v>3</v>
      </c>
      <c r="D825" s="90">
        <v>42201</v>
      </c>
      <c r="E825" s="150">
        <v>12034</v>
      </c>
      <c r="F825" s="120">
        <v>5613</v>
      </c>
      <c r="G825" s="86">
        <f t="shared" si="67"/>
        <v>17647</v>
      </c>
      <c r="H825" s="86">
        <f t="shared" si="68"/>
        <v>59848</v>
      </c>
      <c r="I825" s="87"/>
    </row>
    <row r="826" spans="1:9" ht="15" customHeight="1" x14ac:dyDescent="0.25">
      <c r="A826" s="81">
        <f t="shared" si="69"/>
        <v>41367</v>
      </c>
      <c r="B826" s="82">
        <f t="shared" si="65"/>
        <v>3</v>
      </c>
      <c r="C826" s="83">
        <f t="shared" si="66"/>
        <v>4</v>
      </c>
      <c r="D826" s="90">
        <v>38087</v>
      </c>
      <c r="E826" s="150">
        <v>11453</v>
      </c>
      <c r="F826" s="120">
        <v>5338</v>
      </c>
      <c r="G826" s="86">
        <f t="shared" si="67"/>
        <v>16791</v>
      </c>
      <c r="H826" s="86">
        <f t="shared" si="68"/>
        <v>54878</v>
      </c>
      <c r="I826" s="87"/>
    </row>
    <row r="827" spans="1:9" ht="15" customHeight="1" x14ac:dyDescent="0.25">
      <c r="A827" s="81">
        <f t="shared" si="69"/>
        <v>41368</v>
      </c>
      <c r="B827" s="82">
        <f t="shared" si="65"/>
        <v>4</v>
      </c>
      <c r="C827" s="83">
        <f t="shared" si="66"/>
        <v>5</v>
      </c>
      <c r="D827" s="90">
        <v>41879</v>
      </c>
      <c r="E827" s="150">
        <v>9227</v>
      </c>
      <c r="F827" s="120">
        <v>4295</v>
      </c>
      <c r="G827" s="86">
        <f t="shared" si="67"/>
        <v>13522</v>
      </c>
      <c r="H827" s="86">
        <f t="shared" si="68"/>
        <v>55401</v>
      </c>
      <c r="I827" s="87"/>
    </row>
    <row r="828" spans="1:9" ht="15" customHeight="1" x14ac:dyDescent="0.25">
      <c r="A828" s="81">
        <f t="shared" si="69"/>
        <v>41369</v>
      </c>
      <c r="B828" s="82">
        <f t="shared" si="65"/>
        <v>5</v>
      </c>
      <c r="C828" s="83">
        <f t="shared" si="66"/>
        <v>6</v>
      </c>
      <c r="D828" s="90">
        <v>39357</v>
      </c>
      <c r="E828" s="150">
        <v>12408</v>
      </c>
      <c r="F828" s="120">
        <v>5777</v>
      </c>
      <c r="G828" s="86">
        <f t="shared" si="67"/>
        <v>18185</v>
      </c>
      <c r="H828" s="86">
        <f t="shared" si="68"/>
        <v>57542</v>
      </c>
      <c r="I828" s="87"/>
    </row>
    <row r="829" spans="1:9" ht="15" customHeight="1" x14ac:dyDescent="0.25">
      <c r="A829" s="81">
        <f t="shared" si="69"/>
        <v>41370</v>
      </c>
      <c r="B829" s="82">
        <f t="shared" si="65"/>
        <v>6</v>
      </c>
      <c r="C829" s="83">
        <f t="shared" si="66"/>
        <v>7</v>
      </c>
      <c r="D829" s="90">
        <v>44238</v>
      </c>
      <c r="E829" s="150">
        <v>13037</v>
      </c>
      <c r="F829" s="120">
        <v>6026</v>
      </c>
      <c r="G829" s="86">
        <f t="shared" si="67"/>
        <v>19063</v>
      </c>
      <c r="H829" s="86">
        <f t="shared" si="68"/>
        <v>63301</v>
      </c>
      <c r="I829" s="87"/>
    </row>
    <row r="830" spans="1:9" ht="15" customHeight="1" x14ac:dyDescent="0.25">
      <c r="A830" s="81">
        <f t="shared" si="69"/>
        <v>41371</v>
      </c>
      <c r="B830" s="82">
        <f t="shared" si="65"/>
        <v>7</v>
      </c>
      <c r="C830" s="83">
        <f t="shared" si="66"/>
        <v>1</v>
      </c>
      <c r="D830" s="90">
        <v>41860</v>
      </c>
      <c r="E830" s="150">
        <v>10533</v>
      </c>
      <c r="F830" s="120">
        <v>4881</v>
      </c>
      <c r="G830" s="86">
        <f t="shared" si="67"/>
        <v>15414</v>
      </c>
      <c r="H830" s="86">
        <f t="shared" si="68"/>
        <v>57274</v>
      </c>
      <c r="I830" s="87"/>
    </row>
    <row r="831" spans="1:9" ht="15" customHeight="1" x14ac:dyDescent="0.25">
      <c r="A831" s="81">
        <f t="shared" si="69"/>
        <v>41372</v>
      </c>
      <c r="B831" s="82">
        <f t="shared" si="65"/>
        <v>8</v>
      </c>
      <c r="C831" s="83">
        <f t="shared" si="66"/>
        <v>2</v>
      </c>
      <c r="D831" s="90">
        <v>41860</v>
      </c>
      <c r="E831" s="150">
        <v>10533</v>
      </c>
      <c r="F831" s="120">
        <v>4881</v>
      </c>
      <c r="G831" s="86">
        <f t="shared" si="67"/>
        <v>15414</v>
      </c>
      <c r="H831" s="86">
        <f t="shared" si="68"/>
        <v>57274</v>
      </c>
      <c r="I831" s="87"/>
    </row>
    <row r="832" spans="1:9" ht="15" customHeight="1" x14ac:dyDescent="0.25">
      <c r="A832" s="81">
        <f t="shared" si="69"/>
        <v>41373</v>
      </c>
      <c r="B832" s="82">
        <f t="shared" si="65"/>
        <v>9</v>
      </c>
      <c r="C832" s="83">
        <f t="shared" si="66"/>
        <v>3</v>
      </c>
      <c r="D832" s="90">
        <v>35847</v>
      </c>
      <c r="E832" s="150">
        <v>9392</v>
      </c>
      <c r="F832" s="120">
        <v>4348</v>
      </c>
      <c r="G832" s="86">
        <f t="shared" si="67"/>
        <v>13740</v>
      </c>
      <c r="H832" s="86">
        <f t="shared" si="68"/>
        <v>49587</v>
      </c>
      <c r="I832" s="87"/>
    </row>
    <row r="833" spans="1:9" ht="15" customHeight="1" x14ac:dyDescent="0.25">
      <c r="A833" s="81">
        <f t="shared" si="69"/>
        <v>41374</v>
      </c>
      <c r="B833" s="82">
        <f t="shared" si="65"/>
        <v>10</v>
      </c>
      <c r="C833" s="83">
        <f t="shared" si="66"/>
        <v>4</v>
      </c>
      <c r="D833" s="90">
        <v>39996</v>
      </c>
      <c r="E833" s="150">
        <v>12009</v>
      </c>
      <c r="F833" s="120">
        <v>5551</v>
      </c>
      <c r="G833" s="86">
        <f t="shared" si="67"/>
        <v>17560</v>
      </c>
      <c r="H833" s="86">
        <f t="shared" si="68"/>
        <v>57556</v>
      </c>
      <c r="I833" s="87"/>
    </row>
    <row r="834" spans="1:9" ht="15" customHeight="1" x14ac:dyDescent="0.25">
      <c r="A834" s="81">
        <f t="shared" si="69"/>
        <v>41375</v>
      </c>
      <c r="B834" s="82">
        <f t="shared" si="65"/>
        <v>11</v>
      </c>
      <c r="C834" s="83">
        <f t="shared" si="66"/>
        <v>5</v>
      </c>
      <c r="D834" s="90">
        <v>39826</v>
      </c>
      <c r="E834" s="150">
        <v>10418</v>
      </c>
      <c r="F834" s="120">
        <v>4805</v>
      </c>
      <c r="G834" s="86">
        <f t="shared" si="67"/>
        <v>15223</v>
      </c>
      <c r="H834" s="86">
        <f t="shared" si="68"/>
        <v>55049</v>
      </c>
      <c r="I834" s="87"/>
    </row>
    <row r="835" spans="1:9" ht="15" customHeight="1" x14ac:dyDescent="0.25">
      <c r="A835" s="81">
        <f t="shared" si="69"/>
        <v>41376</v>
      </c>
      <c r="B835" s="82">
        <f t="shared" si="65"/>
        <v>12</v>
      </c>
      <c r="C835" s="83">
        <f t="shared" si="66"/>
        <v>6</v>
      </c>
      <c r="D835" s="90">
        <v>35621</v>
      </c>
      <c r="E835" s="150">
        <v>10509</v>
      </c>
      <c r="F835" s="120">
        <v>4848</v>
      </c>
      <c r="G835" s="86">
        <f t="shared" si="67"/>
        <v>15357</v>
      </c>
      <c r="H835" s="86">
        <f t="shared" si="68"/>
        <v>50978</v>
      </c>
      <c r="I835" s="87"/>
    </row>
    <row r="836" spans="1:9" ht="15" customHeight="1" x14ac:dyDescent="0.25">
      <c r="A836" s="81">
        <f t="shared" si="69"/>
        <v>41377</v>
      </c>
      <c r="B836" s="82">
        <f t="shared" si="65"/>
        <v>13</v>
      </c>
      <c r="C836" s="83">
        <f t="shared" si="66"/>
        <v>7</v>
      </c>
      <c r="D836" s="90">
        <v>45840</v>
      </c>
      <c r="E836" s="150">
        <v>13740</v>
      </c>
      <c r="F836" s="120">
        <v>6360</v>
      </c>
      <c r="G836" s="86">
        <f t="shared" si="67"/>
        <v>20100</v>
      </c>
      <c r="H836" s="86">
        <f t="shared" si="68"/>
        <v>65940</v>
      </c>
      <c r="I836" s="87"/>
    </row>
    <row r="837" spans="1:9" ht="15" customHeight="1" x14ac:dyDescent="0.25">
      <c r="A837" s="81">
        <f t="shared" si="69"/>
        <v>41378</v>
      </c>
      <c r="B837" s="82">
        <f t="shared" si="65"/>
        <v>14</v>
      </c>
      <c r="C837" s="83">
        <f t="shared" si="66"/>
        <v>1</v>
      </c>
      <c r="D837" s="90">
        <v>42215</v>
      </c>
      <c r="E837" s="150">
        <v>12388</v>
      </c>
      <c r="F837" s="120">
        <v>5744</v>
      </c>
      <c r="G837" s="86">
        <f t="shared" si="67"/>
        <v>18132</v>
      </c>
      <c r="H837" s="86">
        <f t="shared" si="68"/>
        <v>60347</v>
      </c>
      <c r="I837" s="87"/>
    </row>
    <row r="838" spans="1:9" ht="15" customHeight="1" x14ac:dyDescent="0.25">
      <c r="A838" s="81">
        <f t="shared" si="69"/>
        <v>41379</v>
      </c>
      <c r="B838" s="82">
        <f t="shared" si="65"/>
        <v>15</v>
      </c>
      <c r="C838" s="83">
        <f t="shared" si="66"/>
        <v>2</v>
      </c>
      <c r="D838" s="90">
        <v>41571</v>
      </c>
      <c r="E838" s="150">
        <v>12492</v>
      </c>
      <c r="F838" s="120">
        <v>5791</v>
      </c>
      <c r="G838" s="86">
        <f t="shared" si="67"/>
        <v>18283</v>
      </c>
      <c r="H838" s="86">
        <f t="shared" si="68"/>
        <v>59854</v>
      </c>
      <c r="I838" s="87"/>
    </row>
    <row r="839" spans="1:9" ht="15" customHeight="1" x14ac:dyDescent="0.25">
      <c r="A839" s="81">
        <f t="shared" si="69"/>
        <v>41380</v>
      </c>
      <c r="B839" s="82">
        <f t="shared" si="65"/>
        <v>16</v>
      </c>
      <c r="C839" s="83">
        <f t="shared" si="66"/>
        <v>3</v>
      </c>
      <c r="D839" s="90">
        <v>41706</v>
      </c>
      <c r="E839" s="150">
        <v>9693</v>
      </c>
      <c r="F839" s="120">
        <v>4493</v>
      </c>
      <c r="G839" s="86">
        <f t="shared" si="67"/>
        <v>14186</v>
      </c>
      <c r="H839" s="86">
        <f t="shared" si="68"/>
        <v>55892</v>
      </c>
      <c r="I839" s="87"/>
    </row>
    <row r="840" spans="1:9" ht="15" customHeight="1" x14ac:dyDescent="0.25">
      <c r="A840" s="81">
        <f t="shared" si="69"/>
        <v>41381</v>
      </c>
      <c r="B840" s="82">
        <f t="shared" si="65"/>
        <v>17</v>
      </c>
      <c r="C840" s="83">
        <f t="shared" si="66"/>
        <v>4</v>
      </c>
      <c r="D840" s="90">
        <v>43579</v>
      </c>
      <c r="E840" s="150">
        <v>12827</v>
      </c>
      <c r="F840" s="120">
        <v>5931</v>
      </c>
      <c r="G840" s="86">
        <f t="shared" si="67"/>
        <v>18758</v>
      </c>
      <c r="H840" s="86">
        <f t="shared" si="68"/>
        <v>62337</v>
      </c>
      <c r="I840" s="87"/>
    </row>
    <row r="841" spans="1:9" ht="15" customHeight="1" x14ac:dyDescent="0.25">
      <c r="A841" s="81">
        <f t="shared" si="69"/>
        <v>41382</v>
      </c>
      <c r="B841" s="82">
        <f t="shared" si="65"/>
        <v>18</v>
      </c>
      <c r="C841" s="83">
        <f t="shared" si="66"/>
        <v>5</v>
      </c>
      <c r="D841" s="90">
        <v>37381</v>
      </c>
      <c r="E841" s="150">
        <v>11062</v>
      </c>
      <c r="F841" s="120">
        <v>5133</v>
      </c>
      <c r="G841" s="86">
        <f t="shared" si="67"/>
        <v>16195</v>
      </c>
      <c r="H841" s="86">
        <f t="shared" si="68"/>
        <v>53576</v>
      </c>
      <c r="I841" s="87"/>
    </row>
    <row r="842" spans="1:9" ht="15" customHeight="1" x14ac:dyDescent="0.25">
      <c r="A842" s="81">
        <f t="shared" si="69"/>
        <v>41383</v>
      </c>
      <c r="B842" s="82">
        <f t="shared" si="65"/>
        <v>19</v>
      </c>
      <c r="C842" s="83">
        <f t="shared" si="66"/>
        <v>6</v>
      </c>
      <c r="D842" s="90">
        <v>43140</v>
      </c>
      <c r="E842" s="150">
        <v>11360</v>
      </c>
      <c r="F842" s="120">
        <v>5280</v>
      </c>
      <c r="G842" s="86">
        <f t="shared" si="67"/>
        <v>16640</v>
      </c>
      <c r="H842" s="86">
        <f t="shared" si="68"/>
        <v>59780</v>
      </c>
      <c r="I842" s="87"/>
    </row>
    <row r="843" spans="1:9" ht="15" customHeight="1" x14ac:dyDescent="0.25">
      <c r="A843" s="81">
        <f t="shared" si="69"/>
        <v>41384</v>
      </c>
      <c r="B843" s="82">
        <f t="shared" si="65"/>
        <v>20</v>
      </c>
      <c r="C843" s="83">
        <f t="shared" si="66"/>
        <v>7</v>
      </c>
      <c r="D843" s="90">
        <v>44280</v>
      </c>
      <c r="E843" s="150">
        <v>6570</v>
      </c>
      <c r="F843" s="120">
        <v>3050</v>
      </c>
      <c r="G843" s="86">
        <f t="shared" si="67"/>
        <v>9620</v>
      </c>
      <c r="H843" s="86">
        <f t="shared" si="68"/>
        <v>53900</v>
      </c>
      <c r="I843" s="87"/>
    </row>
    <row r="844" spans="1:9" ht="15" customHeight="1" x14ac:dyDescent="0.25">
      <c r="A844" s="81">
        <f t="shared" si="69"/>
        <v>41385</v>
      </c>
      <c r="B844" s="82">
        <f t="shared" si="65"/>
        <v>21</v>
      </c>
      <c r="C844" s="83">
        <f t="shared" si="66"/>
        <v>1</v>
      </c>
      <c r="D844" s="90">
        <v>43449</v>
      </c>
      <c r="E844" s="150">
        <v>11537</v>
      </c>
      <c r="F844" s="120">
        <v>5341</v>
      </c>
      <c r="G844" s="86">
        <f t="shared" si="67"/>
        <v>16878</v>
      </c>
      <c r="H844" s="86">
        <f t="shared" si="68"/>
        <v>60327</v>
      </c>
      <c r="I844" s="87"/>
    </row>
    <row r="845" spans="1:9" ht="15" customHeight="1" x14ac:dyDescent="0.25">
      <c r="A845" s="81">
        <f t="shared" si="69"/>
        <v>41386</v>
      </c>
      <c r="B845" s="82">
        <f t="shared" si="65"/>
        <v>22</v>
      </c>
      <c r="C845" s="83">
        <f t="shared" si="66"/>
        <v>2</v>
      </c>
      <c r="D845" s="90">
        <v>38521</v>
      </c>
      <c r="E845" s="150">
        <v>11743</v>
      </c>
      <c r="F845" s="120">
        <v>5452</v>
      </c>
      <c r="G845" s="86">
        <f t="shared" si="67"/>
        <v>17195</v>
      </c>
      <c r="H845" s="86">
        <f t="shared" si="68"/>
        <v>55716</v>
      </c>
      <c r="I845" s="87"/>
    </row>
    <row r="846" spans="1:9" ht="15" customHeight="1" x14ac:dyDescent="0.25">
      <c r="A846" s="81">
        <f t="shared" si="69"/>
        <v>41387</v>
      </c>
      <c r="B846" s="82">
        <f t="shared" si="65"/>
        <v>23</v>
      </c>
      <c r="C846" s="83">
        <f t="shared" si="66"/>
        <v>3</v>
      </c>
      <c r="D846" s="90">
        <v>35646</v>
      </c>
      <c r="E846" s="150">
        <v>10973</v>
      </c>
      <c r="F846" s="120">
        <v>5082</v>
      </c>
      <c r="G846" s="86">
        <f t="shared" si="67"/>
        <v>16055</v>
      </c>
      <c r="H846" s="86">
        <f t="shared" si="68"/>
        <v>51701</v>
      </c>
      <c r="I846" s="87"/>
    </row>
    <row r="847" spans="1:9" ht="15" customHeight="1" x14ac:dyDescent="0.25">
      <c r="A847" s="81">
        <f t="shared" si="69"/>
        <v>41388</v>
      </c>
      <c r="B847" s="82">
        <f t="shared" si="65"/>
        <v>24</v>
      </c>
      <c r="C847" s="83">
        <f t="shared" si="66"/>
        <v>4</v>
      </c>
      <c r="D847" s="90">
        <v>39715</v>
      </c>
      <c r="E847" s="150">
        <v>11700</v>
      </c>
      <c r="F847" s="120">
        <v>5435</v>
      </c>
      <c r="G847" s="86">
        <f t="shared" si="67"/>
        <v>17135</v>
      </c>
      <c r="H847" s="86">
        <f t="shared" si="68"/>
        <v>56850</v>
      </c>
      <c r="I847" s="87"/>
    </row>
    <row r="848" spans="1:9" ht="15" customHeight="1" x14ac:dyDescent="0.25">
      <c r="A848" s="81">
        <f t="shared" si="69"/>
        <v>41389</v>
      </c>
      <c r="B848" s="82">
        <f t="shared" si="65"/>
        <v>25</v>
      </c>
      <c r="C848" s="83">
        <f t="shared" si="66"/>
        <v>5</v>
      </c>
      <c r="D848" s="90">
        <v>40450</v>
      </c>
      <c r="E848" s="150">
        <v>7970</v>
      </c>
      <c r="F848" s="120">
        <v>3710</v>
      </c>
      <c r="G848" s="86">
        <f t="shared" si="67"/>
        <v>11680</v>
      </c>
      <c r="H848" s="86">
        <f t="shared" si="68"/>
        <v>52130</v>
      </c>
      <c r="I848" s="87"/>
    </row>
    <row r="849" spans="1:9" ht="15" customHeight="1" x14ac:dyDescent="0.25">
      <c r="A849" s="81">
        <f t="shared" si="69"/>
        <v>41390</v>
      </c>
      <c r="B849" s="82">
        <f t="shared" si="65"/>
        <v>26</v>
      </c>
      <c r="C849" s="83">
        <f t="shared" si="66"/>
        <v>6</v>
      </c>
      <c r="D849" s="90">
        <v>40500</v>
      </c>
      <c r="E849" s="150">
        <v>12650</v>
      </c>
      <c r="F849" s="120">
        <v>5870</v>
      </c>
      <c r="G849" s="86">
        <f t="shared" si="67"/>
        <v>18520</v>
      </c>
      <c r="H849" s="86">
        <f t="shared" si="68"/>
        <v>59020</v>
      </c>
      <c r="I849" s="87"/>
    </row>
    <row r="850" spans="1:9" ht="15" customHeight="1" x14ac:dyDescent="0.25">
      <c r="A850" s="81">
        <f t="shared" si="69"/>
        <v>41391</v>
      </c>
      <c r="B850" s="82">
        <f t="shared" si="65"/>
        <v>27</v>
      </c>
      <c r="C850" s="83">
        <f t="shared" si="66"/>
        <v>7</v>
      </c>
      <c r="D850" s="90">
        <v>41167</v>
      </c>
      <c r="E850" s="150">
        <v>12319</v>
      </c>
      <c r="F850" s="120">
        <v>5739</v>
      </c>
      <c r="G850" s="86">
        <f t="shared" si="67"/>
        <v>18058</v>
      </c>
      <c r="H850" s="86">
        <f t="shared" si="68"/>
        <v>59225</v>
      </c>
      <c r="I850" s="87"/>
    </row>
    <row r="851" spans="1:9" ht="15" customHeight="1" x14ac:dyDescent="0.25">
      <c r="A851" s="81">
        <f t="shared" si="69"/>
        <v>41392</v>
      </c>
      <c r="B851" s="82">
        <f t="shared" si="65"/>
        <v>28</v>
      </c>
      <c r="C851" s="83">
        <f t="shared" si="66"/>
        <v>1</v>
      </c>
      <c r="D851" s="90">
        <v>44338</v>
      </c>
      <c r="E851" s="150">
        <v>11524</v>
      </c>
      <c r="F851" s="120">
        <v>5390</v>
      </c>
      <c r="G851" s="86">
        <f t="shared" si="67"/>
        <v>16914</v>
      </c>
      <c r="H851" s="86">
        <f t="shared" si="68"/>
        <v>61252</v>
      </c>
      <c r="I851" s="87"/>
    </row>
    <row r="852" spans="1:9" ht="15" customHeight="1" x14ac:dyDescent="0.25">
      <c r="A852" s="81">
        <f t="shared" si="69"/>
        <v>41393</v>
      </c>
      <c r="B852" s="82">
        <f t="shared" si="65"/>
        <v>29</v>
      </c>
      <c r="C852" s="83">
        <f t="shared" si="66"/>
        <v>2</v>
      </c>
      <c r="D852" s="90">
        <v>41760</v>
      </c>
      <c r="E852" s="150">
        <v>9944</v>
      </c>
      <c r="F852" s="120">
        <v>4630</v>
      </c>
      <c r="G852" s="86">
        <f t="shared" si="67"/>
        <v>14574</v>
      </c>
      <c r="H852" s="86">
        <f t="shared" si="68"/>
        <v>56334</v>
      </c>
      <c r="I852" s="87"/>
    </row>
    <row r="853" spans="1:9" ht="15" customHeight="1" x14ac:dyDescent="0.25">
      <c r="A853" s="81">
        <f t="shared" si="69"/>
        <v>41394</v>
      </c>
      <c r="B853" s="82">
        <f t="shared" si="65"/>
        <v>30</v>
      </c>
      <c r="C853" s="83">
        <f t="shared" si="66"/>
        <v>3</v>
      </c>
      <c r="D853" s="90">
        <v>43878</v>
      </c>
      <c r="E853" s="150">
        <v>11259</v>
      </c>
      <c r="F853" s="120">
        <v>5230</v>
      </c>
      <c r="G853" s="86">
        <f t="shared" si="67"/>
        <v>16489</v>
      </c>
      <c r="H853" s="86">
        <f t="shared" si="68"/>
        <v>60367</v>
      </c>
      <c r="I853" s="87"/>
    </row>
    <row r="854" spans="1:9" ht="15" customHeight="1" x14ac:dyDescent="0.25">
      <c r="A854" s="81">
        <f t="shared" si="69"/>
        <v>41395</v>
      </c>
      <c r="B854" s="82">
        <f t="shared" si="65"/>
        <v>1</v>
      </c>
      <c r="C854" s="83">
        <f t="shared" si="66"/>
        <v>4</v>
      </c>
      <c r="D854" s="90">
        <v>45710</v>
      </c>
      <c r="E854" s="150">
        <v>10302</v>
      </c>
      <c r="F854" s="121">
        <v>4793</v>
      </c>
      <c r="G854" s="86">
        <f t="shared" si="67"/>
        <v>15095</v>
      </c>
      <c r="H854" s="86">
        <f t="shared" si="68"/>
        <v>60805</v>
      </c>
      <c r="I854" s="87"/>
    </row>
    <row r="855" spans="1:9" ht="15" customHeight="1" x14ac:dyDescent="0.25">
      <c r="A855" s="81">
        <f t="shared" si="69"/>
        <v>41396</v>
      </c>
      <c r="B855" s="82">
        <f t="shared" si="65"/>
        <v>2</v>
      </c>
      <c r="C855" s="83">
        <f t="shared" si="66"/>
        <v>5</v>
      </c>
      <c r="D855" s="90">
        <v>45523</v>
      </c>
      <c r="E855" s="150">
        <v>9728</v>
      </c>
      <c r="F855" s="121">
        <v>4508</v>
      </c>
      <c r="G855" s="86">
        <f t="shared" si="67"/>
        <v>14236</v>
      </c>
      <c r="H855" s="86">
        <f t="shared" si="68"/>
        <v>59759</v>
      </c>
      <c r="I855" s="87"/>
    </row>
    <row r="856" spans="1:9" ht="15" customHeight="1" x14ac:dyDescent="0.25">
      <c r="A856" s="81">
        <f t="shared" si="69"/>
        <v>41397</v>
      </c>
      <c r="B856" s="82">
        <f t="shared" si="65"/>
        <v>3</v>
      </c>
      <c r="C856" s="83">
        <f t="shared" si="66"/>
        <v>6</v>
      </c>
      <c r="D856" s="90">
        <v>43290</v>
      </c>
      <c r="E856" s="150">
        <v>13030</v>
      </c>
      <c r="F856" s="121">
        <v>6060</v>
      </c>
      <c r="G856" s="86">
        <f t="shared" si="67"/>
        <v>19090</v>
      </c>
      <c r="H856" s="86">
        <f t="shared" si="68"/>
        <v>62380</v>
      </c>
      <c r="I856" s="87"/>
    </row>
    <row r="857" spans="1:9" ht="15" customHeight="1" x14ac:dyDescent="0.25">
      <c r="A857" s="81">
        <f t="shared" si="69"/>
        <v>41398</v>
      </c>
      <c r="B857" s="82">
        <f t="shared" si="65"/>
        <v>4</v>
      </c>
      <c r="C857" s="83">
        <f t="shared" si="66"/>
        <v>7</v>
      </c>
      <c r="D857" s="90">
        <v>53490</v>
      </c>
      <c r="E857" s="150">
        <v>12140</v>
      </c>
      <c r="F857" s="121">
        <v>5660</v>
      </c>
      <c r="G857" s="86">
        <f t="shared" si="67"/>
        <v>17800</v>
      </c>
      <c r="H857" s="86">
        <f t="shared" si="68"/>
        <v>71290</v>
      </c>
      <c r="I857" s="87"/>
    </row>
    <row r="858" spans="1:9" ht="15" customHeight="1" x14ac:dyDescent="0.25">
      <c r="A858" s="81">
        <f t="shared" si="69"/>
        <v>41399</v>
      </c>
      <c r="B858" s="82">
        <f t="shared" si="65"/>
        <v>5</v>
      </c>
      <c r="C858" s="83">
        <f t="shared" si="66"/>
        <v>1</v>
      </c>
      <c r="D858" s="90">
        <v>58187</v>
      </c>
      <c r="E858" s="150">
        <v>11551</v>
      </c>
      <c r="F858" s="121">
        <v>5409</v>
      </c>
      <c r="G858" s="86">
        <f t="shared" si="67"/>
        <v>16960</v>
      </c>
      <c r="H858" s="86">
        <f t="shared" si="68"/>
        <v>75147</v>
      </c>
      <c r="I858" s="87"/>
    </row>
    <row r="859" spans="1:9" ht="15" customHeight="1" x14ac:dyDescent="0.25">
      <c r="A859" s="81">
        <f t="shared" si="69"/>
        <v>41400</v>
      </c>
      <c r="B859" s="82">
        <f t="shared" si="65"/>
        <v>6</v>
      </c>
      <c r="C859" s="83">
        <f t="shared" si="66"/>
        <v>2</v>
      </c>
      <c r="D859" s="90">
        <v>55668</v>
      </c>
      <c r="E859" s="150">
        <v>7228</v>
      </c>
      <c r="F859" s="121">
        <v>3362</v>
      </c>
      <c r="G859" s="86">
        <f t="shared" si="67"/>
        <v>10590</v>
      </c>
      <c r="H859" s="86">
        <f t="shared" si="68"/>
        <v>66258</v>
      </c>
      <c r="I859" s="87"/>
    </row>
    <row r="860" spans="1:9" ht="15" customHeight="1" x14ac:dyDescent="0.25">
      <c r="A860" s="81">
        <f t="shared" si="69"/>
        <v>41401</v>
      </c>
      <c r="B860" s="82">
        <f t="shared" si="65"/>
        <v>7</v>
      </c>
      <c r="C860" s="83">
        <f t="shared" si="66"/>
        <v>3</v>
      </c>
      <c r="D860" s="90">
        <v>51539</v>
      </c>
      <c r="E860" s="150">
        <v>6662</v>
      </c>
      <c r="F860" s="121">
        <v>3097</v>
      </c>
      <c r="G860" s="86">
        <f t="shared" si="67"/>
        <v>9759</v>
      </c>
      <c r="H860" s="86">
        <f t="shared" si="68"/>
        <v>61298</v>
      </c>
      <c r="I860" s="87"/>
    </row>
    <row r="861" spans="1:9" ht="15" customHeight="1" x14ac:dyDescent="0.25">
      <c r="A861" s="81">
        <f t="shared" si="69"/>
        <v>41402</v>
      </c>
      <c r="B861" s="82">
        <f t="shared" si="65"/>
        <v>8</v>
      </c>
      <c r="C861" s="83">
        <f t="shared" si="66"/>
        <v>4</v>
      </c>
      <c r="D861" s="90">
        <v>53348</v>
      </c>
      <c r="E861" s="150">
        <v>4237</v>
      </c>
      <c r="F861" s="121">
        <v>1979</v>
      </c>
      <c r="G861" s="86">
        <f t="shared" si="67"/>
        <v>6216</v>
      </c>
      <c r="H861" s="86">
        <f t="shared" si="68"/>
        <v>59564</v>
      </c>
      <c r="I861" s="87"/>
    </row>
    <row r="862" spans="1:9" ht="15" customHeight="1" x14ac:dyDescent="0.25">
      <c r="A862" s="81">
        <f t="shared" si="69"/>
        <v>41403</v>
      </c>
      <c r="B862" s="82">
        <f t="shared" ref="B862:B925" si="70">DAY(A862)</f>
        <v>9</v>
      </c>
      <c r="C862" s="83">
        <f t="shared" ref="C862:C925" si="71">WEEKDAY(A862)</f>
        <v>5</v>
      </c>
      <c r="D862" s="90">
        <v>46791</v>
      </c>
      <c r="E862" s="150">
        <v>3657</v>
      </c>
      <c r="F862" s="121">
        <v>1720</v>
      </c>
      <c r="G862" s="86">
        <f t="shared" ref="G862:G925" si="72">SUM(E862+F862)</f>
        <v>5377</v>
      </c>
      <c r="H862" s="86">
        <f t="shared" ref="H862:H925" si="73">G862+D862</f>
        <v>52168</v>
      </c>
      <c r="I862" s="87"/>
    </row>
    <row r="863" spans="1:9" ht="15" customHeight="1" x14ac:dyDescent="0.25">
      <c r="A863" s="81">
        <f t="shared" ref="A863:A926" si="74">A862+1</f>
        <v>41404</v>
      </c>
      <c r="B863" s="82">
        <f t="shared" si="70"/>
        <v>10</v>
      </c>
      <c r="C863" s="83">
        <f t="shared" si="71"/>
        <v>6</v>
      </c>
      <c r="D863" s="90">
        <v>48257</v>
      </c>
      <c r="E863" s="150">
        <v>4419</v>
      </c>
      <c r="F863" s="121">
        <v>2068</v>
      </c>
      <c r="G863" s="86">
        <f t="shared" si="72"/>
        <v>6487</v>
      </c>
      <c r="H863" s="86">
        <f t="shared" si="73"/>
        <v>54744</v>
      </c>
      <c r="I863" s="87"/>
    </row>
    <row r="864" spans="1:9" ht="15" customHeight="1" x14ac:dyDescent="0.25">
      <c r="A864" s="81">
        <f t="shared" si="74"/>
        <v>41405</v>
      </c>
      <c r="B864" s="82">
        <f t="shared" si="70"/>
        <v>11</v>
      </c>
      <c r="C864" s="83">
        <f t="shared" si="71"/>
        <v>7</v>
      </c>
      <c r="D864" s="90">
        <v>48710</v>
      </c>
      <c r="E864" s="150">
        <v>4920</v>
      </c>
      <c r="F864" s="121">
        <v>2300</v>
      </c>
      <c r="G864" s="86">
        <f t="shared" si="72"/>
        <v>7220</v>
      </c>
      <c r="H864" s="86">
        <f t="shared" si="73"/>
        <v>55930</v>
      </c>
      <c r="I864" s="87"/>
    </row>
    <row r="865" spans="1:9" ht="15" customHeight="1" x14ac:dyDescent="0.25">
      <c r="A865" s="81">
        <f t="shared" si="74"/>
        <v>41406</v>
      </c>
      <c r="B865" s="82">
        <f t="shared" si="70"/>
        <v>12</v>
      </c>
      <c r="C865" s="83">
        <f t="shared" si="71"/>
        <v>1</v>
      </c>
      <c r="D865" s="90">
        <v>53064</v>
      </c>
      <c r="E865" s="150">
        <v>0</v>
      </c>
      <c r="F865" s="121">
        <v>0</v>
      </c>
      <c r="G865" s="86">
        <f t="shared" si="72"/>
        <v>0</v>
      </c>
      <c r="H865" s="86">
        <f t="shared" si="73"/>
        <v>53064</v>
      </c>
      <c r="I865" s="87"/>
    </row>
    <row r="866" spans="1:9" ht="15" customHeight="1" x14ac:dyDescent="0.25">
      <c r="A866" s="81">
        <f t="shared" si="74"/>
        <v>41407</v>
      </c>
      <c r="B866" s="82">
        <f t="shared" si="70"/>
        <v>13</v>
      </c>
      <c r="C866" s="83">
        <f t="shared" si="71"/>
        <v>2</v>
      </c>
      <c r="D866" s="90">
        <v>59060</v>
      </c>
      <c r="E866" s="150">
        <v>1461</v>
      </c>
      <c r="F866" s="121">
        <v>696</v>
      </c>
      <c r="G866" s="86">
        <f t="shared" si="72"/>
        <v>2157</v>
      </c>
      <c r="H866" s="86">
        <f t="shared" si="73"/>
        <v>61217</v>
      </c>
      <c r="I866" s="87"/>
    </row>
    <row r="867" spans="1:9" ht="15" customHeight="1" x14ac:dyDescent="0.25">
      <c r="A867" s="81">
        <f t="shared" si="74"/>
        <v>41408</v>
      </c>
      <c r="B867" s="82">
        <f t="shared" si="70"/>
        <v>14</v>
      </c>
      <c r="C867" s="83">
        <f t="shared" si="71"/>
        <v>3</v>
      </c>
      <c r="D867" s="90">
        <v>57832</v>
      </c>
      <c r="E867" s="150">
        <v>2909</v>
      </c>
      <c r="F867" s="121">
        <v>1368</v>
      </c>
      <c r="G867" s="86">
        <f t="shared" si="72"/>
        <v>4277</v>
      </c>
      <c r="H867" s="86">
        <f t="shared" si="73"/>
        <v>62109</v>
      </c>
      <c r="I867" s="87"/>
    </row>
    <row r="868" spans="1:9" ht="15" customHeight="1" x14ac:dyDescent="0.25">
      <c r="A868" s="81">
        <f t="shared" si="74"/>
        <v>41409</v>
      </c>
      <c r="B868" s="82">
        <f t="shared" si="70"/>
        <v>15</v>
      </c>
      <c r="C868" s="83">
        <f t="shared" si="71"/>
        <v>4</v>
      </c>
      <c r="D868" s="90">
        <v>49614</v>
      </c>
      <c r="E868" s="150">
        <v>6807</v>
      </c>
      <c r="F868" s="121">
        <v>3197</v>
      </c>
      <c r="G868" s="86">
        <f t="shared" si="72"/>
        <v>10004</v>
      </c>
      <c r="H868" s="86">
        <f t="shared" si="73"/>
        <v>59618</v>
      </c>
      <c r="I868" s="87"/>
    </row>
    <row r="869" spans="1:9" ht="15" customHeight="1" x14ac:dyDescent="0.25">
      <c r="A869" s="81">
        <f t="shared" si="74"/>
        <v>41410</v>
      </c>
      <c r="B869" s="82">
        <f t="shared" si="70"/>
        <v>16</v>
      </c>
      <c r="C869" s="83">
        <f t="shared" si="71"/>
        <v>5</v>
      </c>
      <c r="D869" s="90">
        <v>46184</v>
      </c>
      <c r="E869" s="150">
        <v>7704</v>
      </c>
      <c r="F869" s="121">
        <v>3594</v>
      </c>
      <c r="G869" s="86">
        <f t="shared" si="72"/>
        <v>11298</v>
      </c>
      <c r="H869" s="86">
        <f t="shared" si="73"/>
        <v>57482</v>
      </c>
      <c r="I869" s="87"/>
    </row>
    <row r="870" spans="1:9" ht="15" customHeight="1" x14ac:dyDescent="0.25">
      <c r="A870" s="81">
        <f t="shared" si="74"/>
        <v>41411</v>
      </c>
      <c r="B870" s="82">
        <f t="shared" si="70"/>
        <v>17</v>
      </c>
      <c r="C870" s="83">
        <f t="shared" si="71"/>
        <v>6</v>
      </c>
      <c r="D870" s="90">
        <v>54220</v>
      </c>
      <c r="E870" s="150">
        <v>3530</v>
      </c>
      <c r="F870" s="121">
        <v>1660</v>
      </c>
      <c r="G870" s="86">
        <f t="shared" si="72"/>
        <v>5190</v>
      </c>
      <c r="H870" s="86">
        <f t="shared" si="73"/>
        <v>59410</v>
      </c>
      <c r="I870" s="87"/>
    </row>
    <row r="871" spans="1:9" ht="15" customHeight="1" x14ac:dyDescent="0.25">
      <c r="A871" s="81">
        <f t="shared" si="74"/>
        <v>41412</v>
      </c>
      <c r="B871" s="82">
        <f t="shared" si="70"/>
        <v>18</v>
      </c>
      <c r="C871" s="83">
        <f t="shared" si="71"/>
        <v>7</v>
      </c>
      <c r="D871" s="90">
        <v>53980</v>
      </c>
      <c r="E871" s="150">
        <v>3890</v>
      </c>
      <c r="F871" s="121">
        <v>1830</v>
      </c>
      <c r="G871" s="86">
        <f t="shared" si="72"/>
        <v>5720</v>
      </c>
      <c r="H871" s="86">
        <f t="shared" si="73"/>
        <v>59700</v>
      </c>
      <c r="I871" s="87"/>
    </row>
    <row r="872" spans="1:9" ht="15" customHeight="1" x14ac:dyDescent="0.25">
      <c r="A872" s="81">
        <f t="shared" si="74"/>
        <v>41413</v>
      </c>
      <c r="B872" s="82">
        <f t="shared" si="70"/>
        <v>19</v>
      </c>
      <c r="C872" s="83">
        <f t="shared" si="71"/>
        <v>1</v>
      </c>
      <c r="D872" s="90">
        <v>52375</v>
      </c>
      <c r="E872" s="150">
        <v>12227</v>
      </c>
      <c r="F872" s="121">
        <v>5701</v>
      </c>
      <c r="G872" s="86">
        <f t="shared" si="72"/>
        <v>17928</v>
      </c>
      <c r="H872" s="86">
        <f t="shared" si="73"/>
        <v>70303</v>
      </c>
      <c r="I872" s="87"/>
    </row>
    <row r="873" spans="1:9" ht="15" customHeight="1" x14ac:dyDescent="0.25">
      <c r="A873" s="81">
        <f t="shared" si="74"/>
        <v>41414</v>
      </c>
      <c r="B873" s="82">
        <f t="shared" si="70"/>
        <v>20</v>
      </c>
      <c r="C873" s="83">
        <f t="shared" si="71"/>
        <v>2</v>
      </c>
      <c r="D873" s="90">
        <v>24845</v>
      </c>
      <c r="E873" s="150">
        <v>4288</v>
      </c>
      <c r="F873" s="121">
        <v>1999</v>
      </c>
      <c r="G873" s="86">
        <f t="shared" si="72"/>
        <v>6287</v>
      </c>
      <c r="H873" s="86">
        <f t="shared" si="73"/>
        <v>31132</v>
      </c>
      <c r="I873" s="87"/>
    </row>
    <row r="874" spans="1:9" ht="15" customHeight="1" x14ac:dyDescent="0.25">
      <c r="A874" s="81">
        <f t="shared" si="74"/>
        <v>41415</v>
      </c>
      <c r="B874" s="82">
        <f t="shared" si="70"/>
        <v>21</v>
      </c>
      <c r="C874" s="83">
        <f t="shared" si="71"/>
        <v>3</v>
      </c>
      <c r="D874" s="90">
        <v>43811</v>
      </c>
      <c r="E874" s="150">
        <v>6972</v>
      </c>
      <c r="F874" s="121">
        <v>3279</v>
      </c>
      <c r="G874" s="86">
        <f t="shared" si="72"/>
        <v>10251</v>
      </c>
      <c r="H874" s="86">
        <f t="shared" si="73"/>
        <v>54062</v>
      </c>
      <c r="I874" s="87"/>
    </row>
    <row r="875" spans="1:9" ht="15" customHeight="1" x14ac:dyDescent="0.25">
      <c r="A875" s="81">
        <f t="shared" si="74"/>
        <v>41416</v>
      </c>
      <c r="B875" s="82">
        <f t="shared" si="70"/>
        <v>22</v>
      </c>
      <c r="C875" s="83">
        <f t="shared" si="71"/>
        <v>4</v>
      </c>
      <c r="D875" s="90">
        <v>53217</v>
      </c>
      <c r="E875" s="150">
        <v>1424</v>
      </c>
      <c r="F875" s="121">
        <v>665</v>
      </c>
      <c r="G875" s="86">
        <f t="shared" si="72"/>
        <v>2089</v>
      </c>
      <c r="H875" s="86">
        <f t="shared" si="73"/>
        <v>55306</v>
      </c>
      <c r="I875" s="87"/>
    </row>
    <row r="876" spans="1:9" ht="15" customHeight="1" x14ac:dyDescent="0.25">
      <c r="A876" s="81">
        <f t="shared" si="74"/>
        <v>41417</v>
      </c>
      <c r="B876" s="82">
        <f t="shared" si="70"/>
        <v>23</v>
      </c>
      <c r="C876" s="83">
        <f t="shared" si="71"/>
        <v>5</v>
      </c>
      <c r="D876" s="90">
        <v>46278</v>
      </c>
      <c r="E876" s="150">
        <v>0</v>
      </c>
      <c r="F876" s="121">
        <v>0</v>
      </c>
      <c r="G876" s="86">
        <f t="shared" si="72"/>
        <v>0</v>
      </c>
      <c r="H876" s="86">
        <f t="shared" si="73"/>
        <v>46278</v>
      </c>
      <c r="I876" s="87"/>
    </row>
    <row r="877" spans="1:9" ht="15" customHeight="1" x14ac:dyDescent="0.25">
      <c r="A877" s="81">
        <f t="shared" si="74"/>
        <v>41418</v>
      </c>
      <c r="B877" s="82">
        <f t="shared" si="70"/>
        <v>24</v>
      </c>
      <c r="C877" s="83">
        <f t="shared" si="71"/>
        <v>6</v>
      </c>
      <c r="D877" s="90">
        <v>55750</v>
      </c>
      <c r="E877" s="150">
        <v>0</v>
      </c>
      <c r="F877" s="121">
        <v>0</v>
      </c>
      <c r="G877" s="86">
        <f t="shared" si="72"/>
        <v>0</v>
      </c>
      <c r="H877" s="86">
        <f t="shared" si="73"/>
        <v>55750</v>
      </c>
      <c r="I877" s="87"/>
    </row>
    <row r="878" spans="1:9" ht="15" customHeight="1" x14ac:dyDescent="0.25">
      <c r="A878" s="81">
        <f t="shared" si="74"/>
        <v>41419</v>
      </c>
      <c r="B878" s="82">
        <f t="shared" si="70"/>
        <v>25</v>
      </c>
      <c r="C878" s="83">
        <f t="shared" si="71"/>
        <v>7</v>
      </c>
      <c r="D878" s="90">
        <v>53760</v>
      </c>
      <c r="E878" s="150">
        <v>0</v>
      </c>
      <c r="F878" s="121">
        <v>0</v>
      </c>
      <c r="G878" s="86">
        <f t="shared" si="72"/>
        <v>0</v>
      </c>
      <c r="H878" s="86">
        <f t="shared" si="73"/>
        <v>53760</v>
      </c>
      <c r="I878" s="87"/>
    </row>
    <row r="879" spans="1:9" ht="15" customHeight="1" x14ac:dyDescent="0.25">
      <c r="A879" s="81">
        <f t="shared" si="74"/>
        <v>41420</v>
      </c>
      <c r="B879" s="82">
        <f t="shared" si="70"/>
        <v>26</v>
      </c>
      <c r="C879" s="83">
        <f t="shared" si="71"/>
        <v>1</v>
      </c>
      <c r="D879" s="90">
        <v>71058</v>
      </c>
      <c r="E879" s="150">
        <v>0</v>
      </c>
      <c r="F879" s="121">
        <v>0</v>
      </c>
      <c r="G879" s="86">
        <f t="shared" si="72"/>
        <v>0</v>
      </c>
      <c r="H879" s="86">
        <f t="shared" si="73"/>
        <v>71058</v>
      </c>
      <c r="I879" s="87"/>
    </row>
    <row r="880" spans="1:9" ht="15" customHeight="1" x14ac:dyDescent="0.25">
      <c r="A880" s="81">
        <f t="shared" si="74"/>
        <v>41421</v>
      </c>
      <c r="B880" s="82">
        <f t="shared" si="70"/>
        <v>27</v>
      </c>
      <c r="C880" s="83">
        <f t="shared" si="71"/>
        <v>2</v>
      </c>
      <c r="D880" s="90">
        <v>58171</v>
      </c>
      <c r="E880" s="150">
        <v>0</v>
      </c>
      <c r="F880" s="121">
        <v>0</v>
      </c>
      <c r="G880" s="86">
        <f t="shared" si="72"/>
        <v>0</v>
      </c>
      <c r="H880" s="86">
        <f t="shared" si="73"/>
        <v>58171</v>
      </c>
      <c r="I880" s="87"/>
    </row>
    <row r="881" spans="1:9" ht="15" customHeight="1" x14ac:dyDescent="0.25">
      <c r="A881" s="81">
        <f t="shared" si="74"/>
        <v>41422</v>
      </c>
      <c r="B881" s="82">
        <f t="shared" si="70"/>
        <v>28</v>
      </c>
      <c r="C881" s="83">
        <f t="shared" si="71"/>
        <v>3</v>
      </c>
      <c r="D881" s="90">
        <v>51116</v>
      </c>
      <c r="E881" s="150">
        <v>0</v>
      </c>
      <c r="F881" s="121">
        <v>0</v>
      </c>
      <c r="G881" s="86">
        <f t="shared" si="72"/>
        <v>0</v>
      </c>
      <c r="H881" s="86">
        <f t="shared" si="73"/>
        <v>51116</v>
      </c>
      <c r="I881" s="87"/>
    </row>
    <row r="882" spans="1:9" ht="15" customHeight="1" x14ac:dyDescent="0.25">
      <c r="A882" s="81">
        <f t="shared" si="74"/>
        <v>41423</v>
      </c>
      <c r="B882" s="82">
        <f t="shared" si="70"/>
        <v>29</v>
      </c>
      <c r="C882" s="83">
        <f t="shared" si="71"/>
        <v>4</v>
      </c>
      <c r="D882" s="90">
        <v>39008</v>
      </c>
      <c r="E882" s="150">
        <v>0</v>
      </c>
      <c r="F882" s="121">
        <v>0</v>
      </c>
      <c r="G882" s="86">
        <f t="shared" si="72"/>
        <v>0</v>
      </c>
      <c r="H882" s="86">
        <f t="shared" si="73"/>
        <v>39008</v>
      </c>
      <c r="I882" s="87"/>
    </row>
    <row r="883" spans="1:9" ht="15" customHeight="1" x14ac:dyDescent="0.25">
      <c r="A883" s="81">
        <f t="shared" si="74"/>
        <v>41424</v>
      </c>
      <c r="B883" s="82">
        <f t="shared" si="70"/>
        <v>30</v>
      </c>
      <c r="C883" s="83">
        <f t="shared" si="71"/>
        <v>5</v>
      </c>
      <c r="D883" s="90">
        <v>51176</v>
      </c>
      <c r="E883" s="150">
        <v>0</v>
      </c>
      <c r="F883" s="121">
        <v>0</v>
      </c>
      <c r="G883" s="86">
        <f t="shared" si="72"/>
        <v>0</v>
      </c>
      <c r="H883" s="86">
        <f t="shared" si="73"/>
        <v>51176</v>
      </c>
      <c r="I883" s="87"/>
    </row>
    <row r="884" spans="1:9" ht="15" customHeight="1" x14ac:dyDescent="0.25">
      <c r="A884" s="81">
        <f t="shared" si="74"/>
        <v>41425</v>
      </c>
      <c r="B884" s="82">
        <f t="shared" si="70"/>
        <v>31</v>
      </c>
      <c r="C884" s="83">
        <f t="shared" si="71"/>
        <v>6</v>
      </c>
      <c r="D884" s="90">
        <v>50004</v>
      </c>
      <c r="E884" s="150">
        <v>0</v>
      </c>
      <c r="F884" s="121">
        <v>0</v>
      </c>
      <c r="G884" s="86">
        <f t="shared" si="72"/>
        <v>0</v>
      </c>
      <c r="H884" s="86">
        <f t="shared" si="73"/>
        <v>50004</v>
      </c>
      <c r="I884" s="87"/>
    </row>
    <row r="885" spans="1:9" ht="15" customHeight="1" x14ac:dyDescent="0.25">
      <c r="A885" s="81">
        <f t="shared" si="74"/>
        <v>41426</v>
      </c>
      <c r="B885" s="82">
        <f t="shared" si="70"/>
        <v>1</v>
      </c>
      <c r="C885" s="83">
        <f t="shared" si="71"/>
        <v>7</v>
      </c>
      <c r="D885" s="90">
        <v>56438</v>
      </c>
      <c r="E885" s="150">
        <v>0</v>
      </c>
      <c r="F885" s="122">
        <v>0</v>
      </c>
      <c r="G885" s="86">
        <f t="shared" si="72"/>
        <v>0</v>
      </c>
      <c r="H885" s="86">
        <f t="shared" si="73"/>
        <v>56438</v>
      </c>
      <c r="I885" s="87"/>
    </row>
    <row r="886" spans="1:9" ht="15" customHeight="1" x14ac:dyDescent="0.25">
      <c r="A886" s="81">
        <f t="shared" si="74"/>
        <v>41427</v>
      </c>
      <c r="B886" s="82">
        <f t="shared" si="70"/>
        <v>2</v>
      </c>
      <c r="C886" s="83">
        <f t="shared" si="71"/>
        <v>1</v>
      </c>
      <c r="D886" s="90">
        <v>60947</v>
      </c>
      <c r="E886" s="150">
        <v>0</v>
      </c>
      <c r="F886" s="122">
        <v>0</v>
      </c>
      <c r="G886" s="86">
        <f t="shared" si="72"/>
        <v>0</v>
      </c>
      <c r="H886" s="86">
        <f t="shared" si="73"/>
        <v>60947</v>
      </c>
      <c r="I886" s="87"/>
    </row>
    <row r="887" spans="1:9" ht="15" customHeight="1" x14ac:dyDescent="0.25">
      <c r="A887" s="81">
        <f t="shared" si="74"/>
        <v>41428</v>
      </c>
      <c r="B887" s="82">
        <f t="shared" si="70"/>
        <v>3</v>
      </c>
      <c r="C887" s="83">
        <f t="shared" si="71"/>
        <v>2</v>
      </c>
      <c r="D887" s="90">
        <v>44808</v>
      </c>
      <c r="E887" s="150">
        <v>8040</v>
      </c>
      <c r="F887" s="122">
        <v>3797</v>
      </c>
      <c r="G887" s="86">
        <f t="shared" si="72"/>
        <v>11837</v>
      </c>
      <c r="H887" s="86">
        <f t="shared" si="73"/>
        <v>56645</v>
      </c>
      <c r="I887" s="87"/>
    </row>
    <row r="888" spans="1:9" ht="15" customHeight="1" x14ac:dyDescent="0.25">
      <c r="A888" s="81">
        <f t="shared" si="74"/>
        <v>41429</v>
      </c>
      <c r="B888" s="82">
        <f t="shared" si="70"/>
        <v>4</v>
      </c>
      <c r="C888" s="83">
        <f t="shared" si="71"/>
        <v>3</v>
      </c>
      <c r="D888" s="90">
        <v>29323</v>
      </c>
      <c r="E888" s="150">
        <v>7827</v>
      </c>
      <c r="F888" s="122">
        <v>3690</v>
      </c>
      <c r="G888" s="86">
        <f t="shared" si="72"/>
        <v>11517</v>
      </c>
      <c r="H888" s="86">
        <f t="shared" si="73"/>
        <v>40840</v>
      </c>
      <c r="I888" s="87"/>
    </row>
    <row r="889" spans="1:9" ht="15" customHeight="1" x14ac:dyDescent="0.25">
      <c r="A889" s="81">
        <f t="shared" si="74"/>
        <v>41430</v>
      </c>
      <c r="B889" s="82">
        <f t="shared" si="70"/>
        <v>5</v>
      </c>
      <c r="C889" s="83">
        <f t="shared" si="71"/>
        <v>4</v>
      </c>
      <c r="D889" s="90">
        <v>42838</v>
      </c>
      <c r="E889" s="150">
        <v>11384</v>
      </c>
      <c r="F889" s="122">
        <v>5333</v>
      </c>
      <c r="G889" s="86">
        <f t="shared" si="72"/>
        <v>16717</v>
      </c>
      <c r="H889" s="86">
        <f t="shared" si="73"/>
        <v>59555</v>
      </c>
      <c r="I889" s="87"/>
    </row>
    <row r="890" spans="1:9" ht="15" customHeight="1" x14ac:dyDescent="0.25">
      <c r="A890" s="81">
        <f t="shared" si="74"/>
        <v>41431</v>
      </c>
      <c r="B890" s="82">
        <f t="shared" si="70"/>
        <v>6</v>
      </c>
      <c r="C890" s="83">
        <f t="shared" si="71"/>
        <v>5</v>
      </c>
      <c r="D890" s="90">
        <v>34287</v>
      </c>
      <c r="E890" s="150">
        <v>10126</v>
      </c>
      <c r="F890" s="122">
        <v>4728</v>
      </c>
      <c r="G890" s="86">
        <f t="shared" si="72"/>
        <v>14854</v>
      </c>
      <c r="H890" s="86">
        <f t="shared" si="73"/>
        <v>49141</v>
      </c>
      <c r="I890" s="87"/>
    </row>
    <row r="891" spans="1:9" ht="15" customHeight="1" x14ac:dyDescent="0.25">
      <c r="A891" s="81">
        <f t="shared" si="74"/>
        <v>41432</v>
      </c>
      <c r="B891" s="82">
        <f t="shared" si="70"/>
        <v>7</v>
      </c>
      <c r="C891" s="83">
        <f t="shared" si="71"/>
        <v>6</v>
      </c>
      <c r="D891" s="90">
        <v>33950</v>
      </c>
      <c r="E891" s="150">
        <v>9170</v>
      </c>
      <c r="F891" s="122">
        <v>4300</v>
      </c>
      <c r="G891" s="86">
        <f t="shared" si="72"/>
        <v>13470</v>
      </c>
      <c r="H891" s="86">
        <f t="shared" si="73"/>
        <v>47420</v>
      </c>
      <c r="I891" s="87"/>
    </row>
    <row r="892" spans="1:9" ht="15" customHeight="1" x14ac:dyDescent="0.25">
      <c r="A892" s="81">
        <f t="shared" si="74"/>
        <v>41433</v>
      </c>
      <c r="B892" s="82">
        <f t="shared" si="70"/>
        <v>8</v>
      </c>
      <c r="C892" s="83">
        <f t="shared" si="71"/>
        <v>7</v>
      </c>
      <c r="D892" s="90">
        <v>41027</v>
      </c>
      <c r="E892" s="150">
        <v>11731</v>
      </c>
      <c r="F892" s="122">
        <v>5468</v>
      </c>
      <c r="G892" s="86">
        <f t="shared" si="72"/>
        <v>17199</v>
      </c>
      <c r="H892" s="86">
        <f t="shared" si="73"/>
        <v>58226</v>
      </c>
      <c r="I892" s="87"/>
    </row>
    <row r="893" spans="1:9" ht="15" customHeight="1" x14ac:dyDescent="0.25">
      <c r="A893" s="81">
        <f t="shared" si="74"/>
        <v>41434</v>
      </c>
      <c r="B893" s="82">
        <f t="shared" si="70"/>
        <v>9</v>
      </c>
      <c r="C893" s="83">
        <f t="shared" si="71"/>
        <v>1</v>
      </c>
      <c r="D893" s="90">
        <v>50576</v>
      </c>
      <c r="E893" s="150">
        <v>14287</v>
      </c>
      <c r="F893" s="122">
        <v>6684</v>
      </c>
      <c r="G893" s="86">
        <f t="shared" si="72"/>
        <v>20971</v>
      </c>
      <c r="H893" s="86">
        <f t="shared" si="73"/>
        <v>71547</v>
      </c>
      <c r="I893" s="87"/>
    </row>
    <row r="894" spans="1:9" ht="15" customHeight="1" x14ac:dyDescent="0.25">
      <c r="A894" s="81">
        <f t="shared" si="74"/>
        <v>41435</v>
      </c>
      <c r="B894" s="82">
        <f t="shared" si="70"/>
        <v>10</v>
      </c>
      <c r="C894" s="83">
        <f t="shared" si="71"/>
        <v>2</v>
      </c>
      <c r="D894" s="90">
        <v>35527</v>
      </c>
      <c r="E894" s="150">
        <v>9859</v>
      </c>
      <c r="F894" s="122">
        <v>4597</v>
      </c>
      <c r="G894" s="86">
        <f t="shared" si="72"/>
        <v>14456</v>
      </c>
      <c r="H894" s="86">
        <f t="shared" si="73"/>
        <v>49983</v>
      </c>
      <c r="I894" s="87"/>
    </row>
    <row r="895" spans="1:9" ht="15" customHeight="1" x14ac:dyDescent="0.25">
      <c r="A895" s="81">
        <f t="shared" si="74"/>
        <v>41436</v>
      </c>
      <c r="B895" s="82">
        <f t="shared" si="70"/>
        <v>11</v>
      </c>
      <c r="C895" s="83">
        <f t="shared" si="71"/>
        <v>3</v>
      </c>
      <c r="D895" s="90">
        <v>36206</v>
      </c>
      <c r="E895" s="150">
        <v>10455</v>
      </c>
      <c r="F895" s="122">
        <v>4876</v>
      </c>
      <c r="G895" s="86">
        <f t="shared" si="72"/>
        <v>15331</v>
      </c>
      <c r="H895" s="86">
        <f t="shared" si="73"/>
        <v>51537</v>
      </c>
      <c r="I895" s="87"/>
    </row>
    <row r="896" spans="1:9" ht="15" customHeight="1" x14ac:dyDescent="0.25">
      <c r="A896" s="81">
        <f t="shared" si="74"/>
        <v>41437</v>
      </c>
      <c r="B896" s="82">
        <f t="shared" si="70"/>
        <v>12</v>
      </c>
      <c r="C896" s="83">
        <f t="shared" si="71"/>
        <v>4</v>
      </c>
      <c r="D896" s="90">
        <v>43318</v>
      </c>
      <c r="E896" s="150">
        <v>12557</v>
      </c>
      <c r="F896" s="122">
        <v>5858</v>
      </c>
      <c r="G896" s="86">
        <f t="shared" si="72"/>
        <v>18415</v>
      </c>
      <c r="H896" s="86">
        <f t="shared" si="73"/>
        <v>61733</v>
      </c>
      <c r="I896" s="87"/>
    </row>
    <row r="897" spans="1:9" ht="15" customHeight="1" x14ac:dyDescent="0.25">
      <c r="A897" s="81">
        <f t="shared" si="74"/>
        <v>41438</v>
      </c>
      <c r="B897" s="82">
        <f t="shared" si="70"/>
        <v>13</v>
      </c>
      <c r="C897" s="83">
        <f t="shared" si="71"/>
        <v>5</v>
      </c>
      <c r="D897" s="90">
        <v>38620</v>
      </c>
      <c r="E897" s="150">
        <v>10140</v>
      </c>
      <c r="F897" s="122">
        <v>4740</v>
      </c>
      <c r="G897" s="86">
        <f t="shared" si="72"/>
        <v>14880</v>
      </c>
      <c r="H897" s="86">
        <f t="shared" si="73"/>
        <v>53500</v>
      </c>
      <c r="I897" s="87"/>
    </row>
    <row r="898" spans="1:9" ht="15" customHeight="1" x14ac:dyDescent="0.25">
      <c r="A898" s="81">
        <f t="shared" si="74"/>
        <v>41439</v>
      </c>
      <c r="B898" s="82">
        <f t="shared" si="70"/>
        <v>14</v>
      </c>
      <c r="C898" s="83">
        <f t="shared" si="71"/>
        <v>6</v>
      </c>
      <c r="D898" s="90">
        <v>35380</v>
      </c>
      <c r="E898" s="150">
        <v>10010</v>
      </c>
      <c r="F898" s="122">
        <v>4740</v>
      </c>
      <c r="G898" s="86">
        <f t="shared" si="72"/>
        <v>14750</v>
      </c>
      <c r="H898" s="86">
        <f t="shared" si="73"/>
        <v>50130</v>
      </c>
      <c r="I898" s="87"/>
    </row>
    <row r="899" spans="1:9" ht="15" customHeight="1" x14ac:dyDescent="0.25">
      <c r="A899" s="81">
        <f t="shared" si="74"/>
        <v>41440</v>
      </c>
      <c r="B899" s="82">
        <f t="shared" si="70"/>
        <v>15</v>
      </c>
      <c r="C899" s="83">
        <f t="shared" si="71"/>
        <v>7</v>
      </c>
      <c r="D899" s="90">
        <v>51630</v>
      </c>
      <c r="E899" s="150">
        <v>14030</v>
      </c>
      <c r="F899" s="122">
        <v>6560</v>
      </c>
      <c r="G899" s="86">
        <f t="shared" si="72"/>
        <v>20590</v>
      </c>
      <c r="H899" s="86">
        <f t="shared" si="73"/>
        <v>72220</v>
      </c>
      <c r="I899" s="87"/>
    </row>
    <row r="900" spans="1:9" ht="15" customHeight="1" x14ac:dyDescent="0.25">
      <c r="A900" s="81">
        <f t="shared" si="74"/>
        <v>41441</v>
      </c>
      <c r="B900" s="82">
        <f t="shared" si="70"/>
        <v>16</v>
      </c>
      <c r="C900" s="83">
        <f t="shared" si="71"/>
        <v>1</v>
      </c>
      <c r="D900" s="90">
        <v>49266</v>
      </c>
      <c r="E900" s="150">
        <v>13836</v>
      </c>
      <c r="F900" s="122">
        <v>6504</v>
      </c>
      <c r="G900" s="86">
        <f t="shared" si="72"/>
        <v>20340</v>
      </c>
      <c r="H900" s="86">
        <f t="shared" si="73"/>
        <v>69606</v>
      </c>
      <c r="I900" s="87"/>
    </row>
    <row r="901" spans="1:9" ht="15" customHeight="1" x14ac:dyDescent="0.25">
      <c r="A901" s="81">
        <f t="shared" si="74"/>
        <v>41442</v>
      </c>
      <c r="B901" s="82">
        <f t="shared" si="70"/>
        <v>17</v>
      </c>
      <c r="C901" s="83">
        <f t="shared" si="71"/>
        <v>2</v>
      </c>
      <c r="D901" s="90">
        <v>34842</v>
      </c>
      <c r="E901" s="150">
        <v>8975</v>
      </c>
      <c r="F901" s="122">
        <v>4184</v>
      </c>
      <c r="G901" s="86">
        <f t="shared" si="72"/>
        <v>13159</v>
      </c>
      <c r="H901" s="86">
        <f t="shared" si="73"/>
        <v>48001</v>
      </c>
      <c r="I901" s="87"/>
    </row>
    <row r="902" spans="1:9" ht="15" customHeight="1" x14ac:dyDescent="0.25">
      <c r="A902" s="81">
        <f t="shared" si="74"/>
        <v>41443</v>
      </c>
      <c r="B902" s="82">
        <f t="shared" si="70"/>
        <v>18</v>
      </c>
      <c r="C902" s="83">
        <f t="shared" si="71"/>
        <v>3</v>
      </c>
      <c r="D902" s="90">
        <v>47478</v>
      </c>
      <c r="E902" s="150">
        <v>12909</v>
      </c>
      <c r="F902" s="122">
        <v>6044</v>
      </c>
      <c r="G902" s="86">
        <f t="shared" si="72"/>
        <v>18953</v>
      </c>
      <c r="H902" s="86">
        <f t="shared" si="73"/>
        <v>66431</v>
      </c>
      <c r="I902" s="87"/>
    </row>
    <row r="903" spans="1:9" ht="15" customHeight="1" x14ac:dyDescent="0.25">
      <c r="A903" s="81">
        <f t="shared" si="74"/>
        <v>41444</v>
      </c>
      <c r="B903" s="82">
        <f t="shared" si="70"/>
        <v>19</v>
      </c>
      <c r="C903" s="83">
        <f t="shared" si="71"/>
        <v>4</v>
      </c>
      <c r="D903" s="90">
        <v>42839</v>
      </c>
      <c r="E903" s="150">
        <v>11294</v>
      </c>
      <c r="F903" s="122">
        <v>6044</v>
      </c>
      <c r="G903" s="86">
        <f t="shared" si="72"/>
        <v>17338</v>
      </c>
      <c r="H903" s="86">
        <f t="shared" si="73"/>
        <v>60177</v>
      </c>
      <c r="I903" s="87"/>
    </row>
    <row r="904" spans="1:9" ht="15" customHeight="1" x14ac:dyDescent="0.25">
      <c r="A904" s="81">
        <f t="shared" si="74"/>
        <v>41445</v>
      </c>
      <c r="B904" s="82">
        <f t="shared" si="70"/>
        <v>20</v>
      </c>
      <c r="C904" s="83">
        <f t="shared" si="71"/>
        <v>5</v>
      </c>
      <c r="D904" s="90">
        <v>45454</v>
      </c>
      <c r="E904" s="150">
        <v>12559</v>
      </c>
      <c r="F904" s="122">
        <v>5883</v>
      </c>
      <c r="G904" s="86">
        <f t="shared" si="72"/>
        <v>18442</v>
      </c>
      <c r="H904" s="86">
        <f t="shared" si="73"/>
        <v>63896</v>
      </c>
      <c r="I904" s="87"/>
    </row>
    <row r="905" spans="1:9" ht="15" customHeight="1" x14ac:dyDescent="0.25">
      <c r="A905" s="81">
        <f t="shared" si="74"/>
        <v>41446</v>
      </c>
      <c r="B905" s="82">
        <f t="shared" si="70"/>
        <v>21</v>
      </c>
      <c r="C905" s="83">
        <f t="shared" si="71"/>
        <v>6</v>
      </c>
      <c r="D905" s="90">
        <v>48430</v>
      </c>
      <c r="E905" s="150">
        <v>13880</v>
      </c>
      <c r="F905" s="122">
        <v>6550</v>
      </c>
      <c r="G905" s="86">
        <f t="shared" si="72"/>
        <v>20430</v>
      </c>
      <c r="H905" s="86">
        <f t="shared" si="73"/>
        <v>68860</v>
      </c>
      <c r="I905" s="87"/>
    </row>
    <row r="906" spans="1:9" ht="15" customHeight="1" x14ac:dyDescent="0.25">
      <c r="A906" s="81">
        <f t="shared" si="74"/>
        <v>41447</v>
      </c>
      <c r="B906" s="82">
        <f t="shared" si="70"/>
        <v>22</v>
      </c>
      <c r="C906" s="83">
        <f t="shared" si="71"/>
        <v>7</v>
      </c>
      <c r="D906" s="90">
        <v>41090</v>
      </c>
      <c r="E906" s="150">
        <v>11710</v>
      </c>
      <c r="F906" s="122">
        <v>5500</v>
      </c>
      <c r="G906" s="86">
        <f t="shared" si="72"/>
        <v>17210</v>
      </c>
      <c r="H906" s="86">
        <f t="shared" si="73"/>
        <v>58300</v>
      </c>
      <c r="I906" s="87"/>
    </row>
    <row r="907" spans="1:9" ht="15" customHeight="1" x14ac:dyDescent="0.25">
      <c r="A907" s="81">
        <f t="shared" si="74"/>
        <v>41448</v>
      </c>
      <c r="B907" s="82">
        <f t="shared" si="70"/>
        <v>23</v>
      </c>
      <c r="C907" s="83">
        <f t="shared" si="71"/>
        <v>1</v>
      </c>
      <c r="D907" s="90">
        <v>37922</v>
      </c>
      <c r="E907" s="150">
        <v>18721</v>
      </c>
      <c r="F907" s="122">
        <v>8882</v>
      </c>
      <c r="G907" s="86">
        <f t="shared" si="72"/>
        <v>27603</v>
      </c>
      <c r="H907" s="86">
        <f t="shared" si="73"/>
        <v>65525</v>
      </c>
      <c r="I907" s="87"/>
    </row>
    <row r="908" spans="1:9" ht="15" customHeight="1" x14ac:dyDescent="0.25">
      <c r="A908" s="81">
        <f t="shared" si="74"/>
        <v>41449</v>
      </c>
      <c r="B908" s="82">
        <f t="shared" si="70"/>
        <v>24</v>
      </c>
      <c r="C908" s="83">
        <f t="shared" si="71"/>
        <v>2</v>
      </c>
      <c r="D908" s="90">
        <v>0</v>
      </c>
      <c r="E908" s="150">
        <v>20458</v>
      </c>
      <c r="F908" s="122">
        <v>9747</v>
      </c>
      <c r="G908" s="86">
        <f t="shared" si="72"/>
        <v>30205</v>
      </c>
      <c r="H908" s="86">
        <f t="shared" si="73"/>
        <v>30205</v>
      </c>
      <c r="I908" s="87"/>
    </row>
    <row r="909" spans="1:9" ht="15" customHeight="1" x14ac:dyDescent="0.25">
      <c r="A909" s="81">
        <f t="shared" si="74"/>
        <v>41450</v>
      </c>
      <c r="B909" s="82">
        <f t="shared" si="70"/>
        <v>25</v>
      </c>
      <c r="C909" s="83">
        <f t="shared" si="71"/>
        <v>3</v>
      </c>
      <c r="D909" s="90">
        <v>0</v>
      </c>
      <c r="E909" s="150">
        <v>13641</v>
      </c>
      <c r="F909" s="122">
        <v>6519</v>
      </c>
      <c r="G909" s="86">
        <f t="shared" si="72"/>
        <v>20160</v>
      </c>
      <c r="H909" s="86">
        <f t="shared" si="73"/>
        <v>20160</v>
      </c>
      <c r="I909" s="87"/>
    </row>
    <row r="910" spans="1:9" ht="15" customHeight="1" x14ac:dyDescent="0.25">
      <c r="A910" s="81">
        <f t="shared" si="74"/>
        <v>41451</v>
      </c>
      <c r="B910" s="82">
        <f t="shared" si="70"/>
        <v>26</v>
      </c>
      <c r="C910" s="83">
        <f t="shared" si="71"/>
        <v>4</v>
      </c>
      <c r="D910" s="90">
        <v>0</v>
      </c>
      <c r="E910" s="150">
        <v>10779</v>
      </c>
      <c r="F910" s="122">
        <v>5076</v>
      </c>
      <c r="G910" s="86">
        <f t="shared" si="72"/>
        <v>15855</v>
      </c>
      <c r="H910" s="86">
        <f t="shared" si="73"/>
        <v>15855</v>
      </c>
      <c r="I910" s="87"/>
    </row>
    <row r="911" spans="1:9" ht="15" customHeight="1" x14ac:dyDescent="0.25">
      <c r="A911" s="81">
        <f t="shared" si="74"/>
        <v>41452</v>
      </c>
      <c r="B911" s="82">
        <f t="shared" si="70"/>
        <v>27</v>
      </c>
      <c r="C911" s="83">
        <f t="shared" si="71"/>
        <v>5</v>
      </c>
      <c r="D911" s="90">
        <v>0</v>
      </c>
      <c r="E911" s="150">
        <v>11230</v>
      </c>
      <c r="F911" s="122">
        <v>5262</v>
      </c>
      <c r="G911" s="86">
        <f t="shared" si="72"/>
        <v>16492</v>
      </c>
      <c r="H911" s="86">
        <f t="shared" si="73"/>
        <v>16492</v>
      </c>
      <c r="I911" s="87"/>
    </row>
    <row r="912" spans="1:9" ht="15" customHeight="1" x14ac:dyDescent="0.25">
      <c r="A912" s="81">
        <f t="shared" si="74"/>
        <v>41453</v>
      </c>
      <c r="B912" s="82">
        <f t="shared" si="70"/>
        <v>28</v>
      </c>
      <c r="C912" s="83">
        <f t="shared" si="71"/>
        <v>6</v>
      </c>
      <c r="D912" s="90">
        <v>0</v>
      </c>
      <c r="E912" s="150">
        <v>8370</v>
      </c>
      <c r="F912" s="122">
        <v>3920</v>
      </c>
      <c r="G912" s="86">
        <f t="shared" si="72"/>
        <v>12290</v>
      </c>
      <c r="H912" s="86">
        <f t="shared" si="73"/>
        <v>12290</v>
      </c>
      <c r="I912" s="87"/>
    </row>
    <row r="913" spans="1:9" ht="15" customHeight="1" x14ac:dyDescent="0.25">
      <c r="A913" s="81">
        <f t="shared" si="74"/>
        <v>41454</v>
      </c>
      <c r="B913" s="82">
        <f t="shared" si="70"/>
        <v>29</v>
      </c>
      <c r="C913" s="83">
        <f t="shared" si="71"/>
        <v>7</v>
      </c>
      <c r="D913" s="90">
        <v>0</v>
      </c>
      <c r="E913" s="150">
        <v>12920</v>
      </c>
      <c r="F913" s="122">
        <v>6040</v>
      </c>
      <c r="G913" s="86">
        <f t="shared" si="72"/>
        <v>18960</v>
      </c>
      <c r="H913" s="86">
        <f t="shared" si="73"/>
        <v>18960</v>
      </c>
      <c r="I913" s="87"/>
    </row>
    <row r="914" spans="1:9" ht="15" customHeight="1" x14ac:dyDescent="0.25">
      <c r="A914" s="81">
        <f t="shared" si="74"/>
        <v>41455</v>
      </c>
      <c r="B914" s="82">
        <f t="shared" si="70"/>
        <v>30</v>
      </c>
      <c r="C914" s="83">
        <f t="shared" si="71"/>
        <v>1</v>
      </c>
      <c r="D914" s="90">
        <v>0</v>
      </c>
      <c r="E914" s="150">
        <v>14250</v>
      </c>
      <c r="F914" s="122">
        <v>6690</v>
      </c>
      <c r="G914" s="86">
        <f t="shared" si="72"/>
        <v>20940</v>
      </c>
      <c r="H914" s="86">
        <f t="shared" si="73"/>
        <v>20940</v>
      </c>
      <c r="I914" s="87"/>
    </row>
    <row r="915" spans="1:9" ht="15" customHeight="1" x14ac:dyDescent="0.25">
      <c r="A915" s="81">
        <f t="shared" si="74"/>
        <v>41456</v>
      </c>
      <c r="B915" s="82">
        <f t="shared" si="70"/>
        <v>1</v>
      </c>
      <c r="C915" s="83">
        <f t="shared" si="71"/>
        <v>2</v>
      </c>
      <c r="D915" s="90">
        <v>57510</v>
      </c>
      <c r="E915" s="150">
        <v>11230</v>
      </c>
      <c r="F915" s="123">
        <v>5260</v>
      </c>
      <c r="G915" s="86">
        <f t="shared" si="72"/>
        <v>16490</v>
      </c>
      <c r="H915" s="86">
        <f t="shared" si="73"/>
        <v>74000</v>
      </c>
      <c r="I915" s="87"/>
    </row>
    <row r="916" spans="1:9" ht="15" customHeight="1" x14ac:dyDescent="0.25">
      <c r="A916" s="81">
        <f t="shared" si="74"/>
        <v>41457</v>
      </c>
      <c r="B916" s="82">
        <f t="shared" si="70"/>
        <v>2</v>
      </c>
      <c r="C916" s="83">
        <f t="shared" si="71"/>
        <v>3</v>
      </c>
      <c r="D916" s="90">
        <v>57510</v>
      </c>
      <c r="E916" s="150">
        <v>12970</v>
      </c>
      <c r="F916" s="123">
        <v>6130</v>
      </c>
      <c r="G916" s="86">
        <f t="shared" si="72"/>
        <v>19100</v>
      </c>
      <c r="H916" s="86">
        <f t="shared" si="73"/>
        <v>76610</v>
      </c>
      <c r="I916" s="87"/>
    </row>
    <row r="917" spans="1:9" ht="15" customHeight="1" x14ac:dyDescent="0.25">
      <c r="A917" s="81">
        <f t="shared" si="74"/>
        <v>41458</v>
      </c>
      <c r="B917" s="82">
        <f t="shared" si="70"/>
        <v>3</v>
      </c>
      <c r="C917" s="83">
        <f t="shared" si="71"/>
        <v>4</v>
      </c>
      <c r="D917" s="90">
        <v>57510</v>
      </c>
      <c r="E917" s="150">
        <v>12310</v>
      </c>
      <c r="F917" s="123">
        <v>5830</v>
      </c>
      <c r="G917" s="86">
        <f t="shared" si="72"/>
        <v>18140</v>
      </c>
      <c r="H917" s="86">
        <f t="shared" si="73"/>
        <v>75650</v>
      </c>
      <c r="I917" s="87"/>
    </row>
    <row r="918" spans="1:9" ht="15" customHeight="1" x14ac:dyDescent="0.25">
      <c r="A918" s="81">
        <f t="shared" si="74"/>
        <v>41459</v>
      </c>
      <c r="B918" s="82">
        <f t="shared" si="70"/>
        <v>4</v>
      </c>
      <c r="C918" s="83">
        <f t="shared" si="71"/>
        <v>5</v>
      </c>
      <c r="D918" s="90">
        <v>37833</v>
      </c>
      <c r="E918" s="150">
        <v>16930</v>
      </c>
      <c r="F918" s="123">
        <v>8170</v>
      </c>
      <c r="G918" s="86">
        <f t="shared" si="72"/>
        <v>25100</v>
      </c>
      <c r="H918" s="86">
        <f t="shared" si="73"/>
        <v>62933</v>
      </c>
      <c r="I918" s="87"/>
    </row>
    <row r="919" spans="1:9" ht="15" customHeight="1" x14ac:dyDescent="0.25">
      <c r="A919" s="81">
        <f t="shared" si="74"/>
        <v>41460</v>
      </c>
      <c r="B919" s="82">
        <f t="shared" si="70"/>
        <v>5</v>
      </c>
      <c r="C919" s="83">
        <f t="shared" si="71"/>
        <v>6</v>
      </c>
      <c r="D919" s="90">
        <v>37833</v>
      </c>
      <c r="E919" s="150">
        <v>17800</v>
      </c>
      <c r="F919" s="123">
        <v>8670</v>
      </c>
      <c r="G919" s="86">
        <f t="shared" si="72"/>
        <v>26470</v>
      </c>
      <c r="H919" s="86">
        <f t="shared" si="73"/>
        <v>64303</v>
      </c>
      <c r="I919" s="87"/>
    </row>
    <row r="920" spans="1:9" ht="15" customHeight="1" x14ac:dyDescent="0.25">
      <c r="A920" s="81">
        <f t="shared" si="74"/>
        <v>41461</v>
      </c>
      <c r="B920" s="82">
        <f t="shared" si="70"/>
        <v>6</v>
      </c>
      <c r="C920" s="83">
        <f t="shared" si="71"/>
        <v>7</v>
      </c>
      <c r="D920" s="90">
        <v>37833</v>
      </c>
      <c r="E920" s="150">
        <v>18060</v>
      </c>
      <c r="F920" s="123">
        <v>8830</v>
      </c>
      <c r="G920" s="86">
        <f t="shared" si="72"/>
        <v>26890</v>
      </c>
      <c r="H920" s="86">
        <f t="shared" si="73"/>
        <v>64723</v>
      </c>
      <c r="I920" s="87"/>
    </row>
    <row r="921" spans="1:9" ht="15" customHeight="1" x14ac:dyDescent="0.25">
      <c r="A921" s="81">
        <f t="shared" si="74"/>
        <v>41462</v>
      </c>
      <c r="B921" s="82">
        <f t="shared" si="70"/>
        <v>7</v>
      </c>
      <c r="C921" s="83">
        <f t="shared" si="71"/>
        <v>1</v>
      </c>
      <c r="D921" s="90">
        <v>56882</v>
      </c>
      <c r="E921" s="150">
        <v>17340</v>
      </c>
      <c r="F921" s="123">
        <v>8460</v>
      </c>
      <c r="G921" s="86">
        <f t="shared" si="72"/>
        <v>25800</v>
      </c>
      <c r="H921" s="86">
        <f t="shared" si="73"/>
        <v>82682</v>
      </c>
      <c r="I921" s="87"/>
    </row>
    <row r="922" spans="1:9" ht="15" customHeight="1" x14ac:dyDescent="0.25">
      <c r="A922" s="81">
        <f t="shared" si="74"/>
        <v>41463</v>
      </c>
      <c r="B922" s="82">
        <f t="shared" si="70"/>
        <v>8</v>
      </c>
      <c r="C922" s="83">
        <f t="shared" si="71"/>
        <v>2</v>
      </c>
      <c r="D922" s="90">
        <v>56882</v>
      </c>
      <c r="E922" s="150">
        <v>11464</v>
      </c>
      <c r="F922" s="123">
        <v>5526</v>
      </c>
      <c r="G922" s="86">
        <f t="shared" si="72"/>
        <v>16990</v>
      </c>
      <c r="H922" s="86">
        <f t="shared" si="73"/>
        <v>73872</v>
      </c>
      <c r="I922" s="87"/>
    </row>
    <row r="923" spans="1:9" ht="15" customHeight="1" x14ac:dyDescent="0.25">
      <c r="A923" s="81">
        <f t="shared" si="74"/>
        <v>41464</v>
      </c>
      <c r="B923" s="82">
        <f t="shared" si="70"/>
        <v>9</v>
      </c>
      <c r="C923" s="83">
        <f t="shared" si="71"/>
        <v>3</v>
      </c>
      <c r="D923" s="90">
        <v>56882</v>
      </c>
      <c r="E923" s="150">
        <v>12857</v>
      </c>
      <c r="F923" s="123">
        <v>6111</v>
      </c>
      <c r="G923" s="86">
        <f t="shared" si="72"/>
        <v>18968</v>
      </c>
      <c r="H923" s="86">
        <f t="shared" si="73"/>
        <v>75850</v>
      </c>
      <c r="I923" s="87"/>
    </row>
    <row r="924" spans="1:9" ht="15" customHeight="1" x14ac:dyDescent="0.25">
      <c r="A924" s="81">
        <f t="shared" si="74"/>
        <v>41465</v>
      </c>
      <c r="B924" s="82">
        <f t="shared" si="70"/>
        <v>10</v>
      </c>
      <c r="C924" s="83">
        <f t="shared" si="71"/>
        <v>4</v>
      </c>
      <c r="D924" s="90">
        <v>52202</v>
      </c>
      <c r="E924" s="150">
        <v>10059</v>
      </c>
      <c r="F924" s="123">
        <v>4742</v>
      </c>
      <c r="G924" s="86">
        <f t="shared" si="72"/>
        <v>14801</v>
      </c>
      <c r="H924" s="86">
        <f t="shared" si="73"/>
        <v>67003</v>
      </c>
      <c r="I924" s="87"/>
    </row>
    <row r="925" spans="1:9" ht="15" customHeight="1" x14ac:dyDescent="0.25">
      <c r="A925" s="81">
        <f t="shared" si="74"/>
        <v>41466</v>
      </c>
      <c r="B925" s="82">
        <f t="shared" si="70"/>
        <v>11</v>
      </c>
      <c r="C925" s="83">
        <f t="shared" si="71"/>
        <v>5</v>
      </c>
      <c r="D925" s="90">
        <v>52202</v>
      </c>
      <c r="E925" s="150">
        <v>13000</v>
      </c>
      <c r="F925" s="123">
        <v>6150</v>
      </c>
      <c r="G925" s="86">
        <f t="shared" si="72"/>
        <v>19150</v>
      </c>
      <c r="H925" s="86">
        <f t="shared" si="73"/>
        <v>71352</v>
      </c>
      <c r="I925" s="87"/>
    </row>
    <row r="926" spans="1:9" ht="15" customHeight="1" x14ac:dyDescent="0.25">
      <c r="A926" s="81">
        <f t="shared" si="74"/>
        <v>41467</v>
      </c>
      <c r="B926" s="82">
        <f t="shared" ref="B926:B989" si="75">DAY(A926)</f>
        <v>12</v>
      </c>
      <c r="C926" s="83">
        <f t="shared" ref="C926:C989" si="76">WEEKDAY(A926)</f>
        <v>6</v>
      </c>
      <c r="D926" s="90">
        <v>52202</v>
      </c>
      <c r="E926" s="150">
        <v>12180</v>
      </c>
      <c r="F926" s="123">
        <v>5750</v>
      </c>
      <c r="G926" s="86">
        <f t="shared" ref="G926:G989" si="77">SUM(E926+F926)</f>
        <v>17930</v>
      </c>
      <c r="H926" s="86">
        <f t="shared" ref="H926:H989" si="78">G926+D926</f>
        <v>70132</v>
      </c>
      <c r="I926" s="87"/>
    </row>
    <row r="927" spans="1:9" ht="15" customHeight="1" x14ac:dyDescent="0.25">
      <c r="A927" s="81">
        <f t="shared" ref="A927:A990" si="79">A926+1</f>
        <v>41468</v>
      </c>
      <c r="B927" s="82">
        <f t="shared" si="75"/>
        <v>13</v>
      </c>
      <c r="C927" s="83">
        <f t="shared" si="76"/>
        <v>7</v>
      </c>
      <c r="D927" s="90">
        <v>52202</v>
      </c>
      <c r="E927" s="150">
        <v>15238</v>
      </c>
      <c r="F927" s="123">
        <v>7298</v>
      </c>
      <c r="G927" s="86">
        <f t="shared" si="77"/>
        <v>22536</v>
      </c>
      <c r="H927" s="86">
        <f t="shared" si="78"/>
        <v>74738</v>
      </c>
      <c r="I927" s="87"/>
    </row>
    <row r="928" spans="1:9" ht="15" customHeight="1" x14ac:dyDescent="0.25">
      <c r="A928" s="81">
        <f t="shared" si="79"/>
        <v>41469</v>
      </c>
      <c r="B928" s="82">
        <f t="shared" si="75"/>
        <v>14</v>
      </c>
      <c r="C928" s="83">
        <f t="shared" si="76"/>
        <v>1</v>
      </c>
      <c r="D928" s="90">
        <v>48282</v>
      </c>
      <c r="E928" s="150">
        <v>15543</v>
      </c>
      <c r="F928" s="123">
        <v>7479</v>
      </c>
      <c r="G928" s="86">
        <f t="shared" si="77"/>
        <v>23022</v>
      </c>
      <c r="H928" s="86">
        <f t="shared" si="78"/>
        <v>71304</v>
      </c>
      <c r="I928" s="87"/>
    </row>
    <row r="929" spans="1:9" ht="15" customHeight="1" x14ac:dyDescent="0.25">
      <c r="A929" s="81">
        <f t="shared" si="79"/>
        <v>41470</v>
      </c>
      <c r="B929" s="82">
        <f t="shared" si="75"/>
        <v>15</v>
      </c>
      <c r="C929" s="83">
        <f t="shared" si="76"/>
        <v>2</v>
      </c>
      <c r="D929" s="90">
        <v>48282</v>
      </c>
      <c r="E929" s="150">
        <v>15040</v>
      </c>
      <c r="F929" s="123">
        <v>7310</v>
      </c>
      <c r="G929" s="86">
        <f t="shared" si="77"/>
        <v>22350</v>
      </c>
      <c r="H929" s="86">
        <f t="shared" si="78"/>
        <v>70632</v>
      </c>
      <c r="I929" s="87"/>
    </row>
    <row r="930" spans="1:9" ht="15" customHeight="1" x14ac:dyDescent="0.25">
      <c r="A930" s="81">
        <f t="shared" si="79"/>
        <v>41471</v>
      </c>
      <c r="B930" s="82">
        <f t="shared" si="75"/>
        <v>16</v>
      </c>
      <c r="C930" s="83">
        <f t="shared" si="76"/>
        <v>3</v>
      </c>
      <c r="D930" s="90">
        <v>48282</v>
      </c>
      <c r="E930" s="150">
        <v>18219</v>
      </c>
      <c r="F930" s="123">
        <v>8837</v>
      </c>
      <c r="G930" s="86">
        <f t="shared" si="77"/>
        <v>27056</v>
      </c>
      <c r="H930" s="86">
        <f t="shared" si="78"/>
        <v>75338</v>
      </c>
      <c r="I930" s="87"/>
    </row>
    <row r="931" spans="1:9" ht="15" customHeight="1" x14ac:dyDescent="0.25">
      <c r="A931" s="81">
        <f t="shared" si="79"/>
        <v>41472</v>
      </c>
      <c r="B931" s="82">
        <f t="shared" si="75"/>
        <v>17</v>
      </c>
      <c r="C931" s="83">
        <f t="shared" si="76"/>
        <v>4</v>
      </c>
      <c r="D931" s="90">
        <v>55000</v>
      </c>
      <c r="E931" s="150">
        <v>14018</v>
      </c>
      <c r="F931" s="123">
        <v>6805</v>
      </c>
      <c r="G931" s="86">
        <f t="shared" si="77"/>
        <v>20823</v>
      </c>
      <c r="H931" s="86">
        <f t="shared" si="78"/>
        <v>75823</v>
      </c>
      <c r="I931" s="87"/>
    </row>
    <row r="932" spans="1:9" ht="15" customHeight="1" x14ac:dyDescent="0.25">
      <c r="A932" s="81">
        <f t="shared" si="79"/>
        <v>41473</v>
      </c>
      <c r="B932" s="82">
        <f t="shared" si="75"/>
        <v>18</v>
      </c>
      <c r="C932" s="83">
        <f t="shared" si="76"/>
        <v>5</v>
      </c>
      <c r="D932" s="90">
        <v>55000</v>
      </c>
      <c r="E932" s="150">
        <v>13770</v>
      </c>
      <c r="F932" s="123">
        <v>6670</v>
      </c>
      <c r="G932" s="86">
        <f t="shared" si="77"/>
        <v>20440</v>
      </c>
      <c r="H932" s="86">
        <f t="shared" si="78"/>
        <v>75440</v>
      </c>
      <c r="I932" s="87"/>
    </row>
    <row r="933" spans="1:9" ht="15" customHeight="1" x14ac:dyDescent="0.25">
      <c r="A933" s="81">
        <f t="shared" si="79"/>
        <v>41474</v>
      </c>
      <c r="B933" s="82">
        <f t="shared" si="75"/>
        <v>19</v>
      </c>
      <c r="C933" s="83">
        <f t="shared" si="76"/>
        <v>6</v>
      </c>
      <c r="D933" s="90">
        <v>55000</v>
      </c>
      <c r="E933" s="150">
        <v>16770</v>
      </c>
      <c r="F933" s="123">
        <v>8080</v>
      </c>
      <c r="G933" s="86">
        <f t="shared" si="77"/>
        <v>24850</v>
      </c>
      <c r="H933" s="86">
        <f t="shared" si="78"/>
        <v>79850</v>
      </c>
      <c r="I933" s="87"/>
    </row>
    <row r="934" spans="1:9" ht="15" customHeight="1" x14ac:dyDescent="0.25">
      <c r="A934" s="81">
        <f t="shared" si="79"/>
        <v>41475</v>
      </c>
      <c r="B934" s="82">
        <f t="shared" si="75"/>
        <v>20</v>
      </c>
      <c r="C934" s="83">
        <f t="shared" si="76"/>
        <v>7</v>
      </c>
      <c r="D934" s="90">
        <v>55000</v>
      </c>
      <c r="E934" s="150">
        <v>13630</v>
      </c>
      <c r="F934" s="123">
        <v>6600</v>
      </c>
      <c r="G934" s="86">
        <f t="shared" si="77"/>
        <v>20230</v>
      </c>
      <c r="H934" s="86">
        <f t="shared" si="78"/>
        <v>75230</v>
      </c>
      <c r="I934" s="87"/>
    </row>
    <row r="935" spans="1:9" ht="15" customHeight="1" x14ac:dyDescent="0.25">
      <c r="A935" s="81">
        <f t="shared" si="79"/>
        <v>41476</v>
      </c>
      <c r="B935" s="82">
        <f t="shared" si="75"/>
        <v>21</v>
      </c>
      <c r="C935" s="83">
        <f t="shared" si="76"/>
        <v>1</v>
      </c>
      <c r="D935" s="90">
        <v>61800</v>
      </c>
      <c r="E935" s="150">
        <v>15480</v>
      </c>
      <c r="F935" s="123">
        <v>7550</v>
      </c>
      <c r="G935" s="86">
        <f t="shared" si="77"/>
        <v>23030</v>
      </c>
      <c r="H935" s="86">
        <f t="shared" si="78"/>
        <v>84830</v>
      </c>
      <c r="I935" s="87"/>
    </row>
    <row r="936" spans="1:9" ht="15" customHeight="1" x14ac:dyDescent="0.25">
      <c r="A936" s="81">
        <f t="shared" si="79"/>
        <v>41477</v>
      </c>
      <c r="B936" s="82">
        <f t="shared" si="75"/>
        <v>22</v>
      </c>
      <c r="C936" s="83">
        <f t="shared" si="76"/>
        <v>2</v>
      </c>
      <c r="D936" s="90">
        <v>61800</v>
      </c>
      <c r="E936" s="150">
        <v>15000</v>
      </c>
      <c r="F936" s="123">
        <v>7260</v>
      </c>
      <c r="G936" s="86">
        <f t="shared" si="77"/>
        <v>22260</v>
      </c>
      <c r="H936" s="86">
        <f t="shared" si="78"/>
        <v>84060</v>
      </c>
      <c r="I936" s="87"/>
    </row>
    <row r="937" spans="1:9" ht="15" customHeight="1" x14ac:dyDescent="0.25">
      <c r="A937" s="81">
        <f t="shared" si="79"/>
        <v>41478</v>
      </c>
      <c r="B937" s="82">
        <f t="shared" si="75"/>
        <v>23</v>
      </c>
      <c r="C937" s="83">
        <f t="shared" si="76"/>
        <v>3</v>
      </c>
      <c r="D937" s="90">
        <v>61800</v>
      </c>
      <c r="E937" s="150">
        <v>13350</v>
      </c>
      <c r="F937" s="123">
        <v>6360</v>
      </c>
      <c r="G937" s="86">
        <f t="shared" si="77"/>
        <v>19710</v>
      </c>
      <c r="H937" s="86">
        <f t="shared" si="78"/>
        <v>81510</v>
      </c>
      <c r="I937" s="87"/>
    </row>
    <row r="938" spans="1:9" ht="15" customHeight="1" x14ac:dyDescent="0.25">
      <c r="A938" s="81">
        <f t="shared" si="79"/>
        <v>41479</v>
      </c>
      <c r="B938" s="82">
        <f t="shared" si="75"/>
        <v>24</v>
      </c>
      <c r="C938" s="83">
        <f t="shared" si="76"/>
        <v>4</v>
      </c>
      <c r="D938" s="90">
        <v>61800</v>
      </c>
      <c r="E938" s="150">
        <v>10880</v>
      </c>
      <c r="F938" s="123">
        <v>5140</v>
      </c>
      <c r="G938" s="86">
        <f t="shared" si="77"/>
        <v>16020</v>
      </c>
      <c r="H938" s="86">
        <f t="shared" si="78"/>
        <v>77820</v>
      </c>
      <c r="I938" s="87"/>
    </row>
    <row r="939" spans="1:9" ht="15" customHeight="1" x14ac:dyDescent="0.25">
      <c r="A939" s="81">
        <f t="shared" si="79"/>
        <v>41480</v>
      </c>
      <c r="B939" s="82">
        <f t="shared" si="75"/>
        <v>25</v>
      </c>
      <c r="C939" s="83">
        <f t="shared" si="76"/>
        <v>5</v>
      </c>
      <c r="D939" s="90">
        <v>53723</v>
      </c>
      <c r="E939" s="150">
        <v>13420</v>
      </c>
      <c r="F939" s="123">
        <v>6390</v>
      </c>
      <c r="G939" s="86">
        <f t="shared" si="77"/>
        <v>19810</v>
      </c>
      <c r="H939" s="86">
        <f t="shared" si="78"/>
        <v>73533</v>
      </c>
      <c r="I939" s="87"/>
    </row>
    <row r="940" spans="1:9" ht="15" customHeight="1" x14ac:dyDescent="0.25">
      <c r="A940" s="81">
        <f t="shared" si="79"/>
        <v>41481</v>
      </c>
      <c r="B940" s="82">
        <f t="shared" si="75"/>
        <v>26</v>
      </c>
      <c r="C940" s="83">
        <f t="shared" si="76"/>
        <v>6</v>
      </c>
      <c r="D940" s="90">
        <v>53723</v>
      </c>
      <c r="E940" s="150">
        <v>13370</v>
      </c>
      <c r="F940" s="123">
        <v>6330</v>
      </c>
      <c r="G940" s="86">
        <f t="shared" si="77"/>
        <v>19700</v>
      </c>
      <c r="H940" s="86">
        <f t="shared" si="78"/>
        <v>73423</v>
      </c>
      <c r="I940" s="87"/>
    </row>
    <row r="941" spans="1:9" ht="15" customHeight="1" x14ac:dyDescent="0.25">
      <c r="A941" s="81">
        <f t="shared" si="79"/>
        <v>41482</v>
      </c>
      <c r="B941" s="82">
        <f t="shared" si="75"/>
        <v>27</v>
      </c>
      <c r="C941" s="83">
        <f t="shared" si="76"/>
        <v>7</v>
      </c>
      <c r="D941" s="90">
        <v>53723</v>
      </c>
      <c r="E941" s="150">
        <v>14868</v>
      </c>
      <c r="F941" s="123">
        <v>7147</v>
      </c>
      <c r="G941" s="86">
        <f t="shared" si="77"/>
        <v>22015</v>
      </c>
      <c r="H941" s="86">
        <f t="shared" si="78"/>
        <v>75738</v>
      </c>
      <c r="I941" s="87"/>
    </row>
    <row r="942" spans="1:9" ht="15" customHeight="1" x14ac:dyDescent="0.25">
      <c r="A942" s="81">
        <f t="shared" si="79"/>
        <v>41483</v>
      </c>
      <c r="B942" s="82">
        <f t="shared" si="75"/>
        <v>28</v>
      </c>
      <c r="C942" s="83">
        <f t="shared" si="76"/>
        <v>1</v>
      </c>
      <c r="D942" s="90">
        <v>53723</v>
      </c>
      <c r="E942" s="150">
        <v>18185</v>
      </c>
      <c r="F942" s="123">
        <v>8816</v>
      </c>
      <c r="G942" s="86">
        <f t="shared" si="77"/>
        <v>27001</v>
      </c>
      <c r="H942" s="86">
        <f t="shared" si="78"/>
        <v>80724</v>
      </c>
      <c r="I942" s="87"/>
    </row>
    <row r="943" spans="1:9" ht="15" customHeight="1" x14ac:dyDescent="0.25">
      <c r="A943" s="81">
        <f t="shared" si="79"/>
        <v>41484</v>
      </c>
      <c r="B943" s="82">
        <f t="shared" si="75"/>
        <v>29</v>
      </c>
      <c r="C943" s="83">
        <f t="shared" si="76"/>
        <v>2</v>
      </c>
      <c r="D943" s="90">
        <v>45318</v>
      </c>
      <c r="E943" s="150">
        <v>12092</v>
      </c>
      <c r="F943" s="123">
        <v>5817</v>
      </c>
      <c r="G943" s="86">
        <f t="shared" si="77"/>
        <v>17909</v>
      </c>
      <c r="H943" s="86">
        <f t="shared" si="78"/>
        <v>63227</v>
      </c>
      <c r="I943" s="87"/>
    </row>
    <row r="944" spans="1:9" ht="15" customHeight="1" x14ac:dyDescent="0.25">
      <c r="A944" s="81">
        <f t="shared" si="79"/>
        <v>41485</v>
      </c>
      <c r="B944" s="82">
        <f t="shared" si="75"/>
        <v>30</v>
      </c>
      <c r="C944" s="83">
        <f t="shared" si="76"/>
        <v>3</v>
      </c>
      <c r="D944" s="90">
        <v>45318</v>
      </c>
      <c r="E944" s="150">
        <v>13326</v>
      </c>
      <c r="F944" s="123">
        <v>6392</v>
      </c>
      <c r="G944" s="86">
        <f t="shared" si="77"/>
        <v>19718</v>
      </c>
      <c r="H944" s="86">
        <f t="shared" si="78"/>
        <v>65036</v>
      </c>
      <c r="I944" s="87"/>
    </row>
    <row r="945" spans="1:9" ht="15" customHeight="1" x14ac:dyDescent="0.25">
      <c r="A945" s="81">
        <f t="shared" si="79"/>
        <v>41486</v>
      </c>
      <c r="B945" s="82">
        <f t="shared" si="75"/>
        <v>31</v>
      </c>
      <c r="C945" s="83">
        <f t="shared" si="76"/>
        <v>4</v>
      </c>
      <c r="D945" s="90">
        <v>45318</v>
      </c>
      <c r="E945" s="150">
        <v>15260</v>
      </c>
      <c r="F945" s="123">
        <v>7350</v>
      </c>
      <c r="G945" s="86">
        <f t="shared" si="77"/>
        <v>22610</v>
      </c>
      <c r="H945" s="86">
        <f t="shared" si="78"/>
        <v>67928</v>
      </c>
      <c r="I945" s="87"/>
    </row>
    <row r="946" spans="1:9" ht="15" customHeight="1" x14ac:dyDescent="0.25">
      <c r="A946" s="81">
        <f t="shared" si="79"/>
        <v>41487</v>
      </c>
      <c r="B946" s="82">
        <f t="shared" si="75"/>
        <v>1</v>
      </c>
      <c r="C946" s="83">
        <f t="shared" si="76"/>
        <v>5</v>
      </c>
      <c r="D946" s="90">
        <v>45600</v>
      </c>
      <c r="E946" s="150">
        <v>12820</v>
      </c>
      <c r="F946" s="124">
        <v>6100</v>
      </c>
      <c r="G946" s="86">
        <f t="shared" si="77"/>
        <v>18920</v>
      </c>
      <c r="H946" s="86">
        <f t="shared" si="78"/>
        <v>64520</v>
      </c>
      <c r="I946" s="87"/>
    </row>
    <row r="947" spans="1:9" ht="15" customHeight="1" x14ac:dyDescent="0.25">
      <c r="A947" s="81">
        <f t="shared" si="79"/>
        <v>41488</v>
      </c>
      <c r="B947" s="82">
        <f t="shared" si="75"/>
        <v>2</v>
      </c>
      <c r="C947" s="83">
        <f t="shared" si="76"/>
        <v>6</v>
      </c>
      <c r="D947" s="90">
        <v>45600</v>
      </c>
      <c r="E947" s="150">
        <v>13270</v>
      </c>
      <c r="F947" s="124">
        <v>6340</v>
      </c>
      <c r="G947" s="86">
        <f t="shared" si="77"/>
        <v>19610</v>
      </c>
      <c r="H947" s="86">
        <f t="shared" si="78"/>
        <v>65210</v>
      </c>
      <c r="I947" s="87"/>
    </row>
    <row r="948" spans="1:9" ht="15" customHeight="1" x14ac:dyDescent="0.25">
      <c r="A948" s="81">
        <f t="shared" si="79"/>
        <v>41489</v>
      </c>
      <c r="B948" s="82">
        <f t="shared" si="75"/>
        <v>3</v>
      </c>
      <c r="C948" s="83">
        <f t="shared" si="76"/>
        <v>7</v>
      </c>
      <c r="D948" s="90">
        <v>45600</v>
      </c>
      <c r="E948" s="150">
        <v>16460</v>
      </c>
      <c r="F948" s="124">
        <v>7960</v>
      </c>
      <c r="G948" s="86">
        <f t="shared" si="77"/>
        <v>24420</v>
      </c>
      <c r="H948" s="86">
        <f t="shared" si="78"/>
        <v>70020</v>
      </c>
      <c r="I948" s="87"/>
    </row>
    <row r="949" spans="1:9" ht="15" customHeight="1" x14ac:dyDescent="0.25">
      <c r="A949" s="81">
        <f t="shared" si="79"/>
        <v>41490</v>
      </c>
      <c r="B949" s="82">
        <f t="shared" si="75"/>
        <v>4</v>
      </c>
      <c r="C949" s="83">
        <f t="shared" si="76"/>
        <v>1</v>
      </c>
      <c r="D949" s="90">
        <v>44800</v>
      </c>
      <c r="E949" s="150">
        <v>15890</v>
      </c>
      <c r="F949" s="124">
        <v>7710</v>
      </c>
      <c r="G949" s="86">
        <f t="shared" si="77"/>
        <v>23600</v>
      </c>
      <c r="H949" s="86">
        <f t="shared" si="78"/>
        <v>68400</v>
      </c>
      <c r="I949" s="87"/>
    </row>
    <row r="950" spans="1:9" ht="15" customHeight="1" x14ac:dyDescent="0.25">
      <c r="A950" s="81">
        <f t="shared" si="79"/>
        <v>41491</v>
      </c>
      <c r="B950" s="82">
        <f t="shared" si="75"/>
        <v>5</v>
      </c>
      <c r="C950" s="83">
        <f t="shared" si="76"/>
        <v>2</v>
      </c>
      <c r="D950" s="90">
        <v>44800</v>
      </c>
      <c r="E950" s="150">
        <v>13470</v>
      </c>
      <c r="F950" s="124">
        <v>6510</v>
      </c>
      <c r="G950" s="86">
        <f t="shared" si="77"/>
        <v>19980</v>
      </c>
      <c r="H950" s="86">
        <f t="shared" si="78"/>
        <v>64780</v>
      </c>
      <c r="I950" s="87"/>
    </row>
    <row r="951" spans="1:9" ht="15" customHeight="1" x14ac:dyDescent="0.25">
      <c r="A951" s="81">
        <f t="shared" si="79"/>
        <v>41492</v>
      </c>
      <c r="B951" s="82">
        <f t="shared" si="75"/>
        <v>6</v>
      </c>
      <c r="C951" s="83">
        <f t="shared" si="76"/>
        <v>3</v>
      </c>
      <c r="D951" s="90">
        <v>44800</v>
      </c>
      <c r="E951" s="150">
        <v>14830</v>
      </c>
      <c r="F951" s="124">
        <v>7150</v>
      </c>
      <c r="G951" s="86">
        <f t="shared" si="77"/>
        <v>21980</v>
      </c>
      <c r="H951" s="86">
        <f t="shared" si="78"/>
        <v>66780</v>
      </c>
      <c r="I951" s="87"/>
    </row>
    <row r="952" spans="1:9" ht="15" customHeight="1" x14ac:dyDescent="0.25">
      <c r="A952" s="81">
        <f t="shared" si="79"/>
        <v>41493</v>
      </c>
      <c r="B952" s="82">
        <f t="shared" si="75"/>
        <v>7</v>
      </c>
      <c r="C952" s="83">
        <f t="shared" si="76"/>
        <v>4</v>
      </c>
      <c r="D952" s="90">
        <v>59299</v>
      </c>
      <c r="E952" s="150">
        <v>15510</v>
      </c>
      <c r="F952" s="124">
        <v>7490</v>
      </c>
      <c r="G952" s="86">
        <f t="shared" si="77"/>
        <v>23000</v>
      </c>
      <c r="H952" s="86">
        <f t="shared" si="78"/>
        <v>82299</v>
      </c>
      <c r="I952" s="87"/>
    </row>
    <row r="953" spans="1:9" ht="15" customHeight="1" x14ac:dyDescent="0.25">
      <c r="A953" s="81">
        <f t="shared" si="79"/>
        <v>41494</v>
      </c>
      <c r="B953" s="82">
        <f t="shared" si="75"/>
        <v>8</v>
      </c>
      <c r="C953" s="83">
        <f t="shared" si="76"/>
        <v>5</v>
      </c>
      <c r="D953" s="90">
        <v>59299</v>
      </c>
      <c r="E953" s="150">
        <v>12360</v>
      </c>
      <c r="F953" s="124">
        <v>5933</v>
      </c>
      <c r="G953" s="86">
        <f t="shared" si="77"/>
        <v>18293</v>
      </c>
      <c r="H953" s="86">
        <f t="shared" si="78"/>
        <v>77592</v>
      </c>
      <c r="I953" s="87"/>
    </row>
    <row r="954" spans="1:9" ht="15" customHeight="1" x14ac:dyDescent="0.25">
      <c r="A954" s="81">
        <f t="shared" si="79"/>
        <v>41495</v>
      </c>
      <c r="B954" s="82">
        <f t="shared" si="75"/>
        <v>9</v>
      </c>
      <c r="C954" s="83">
        <f t="shared" si="76"/>
        <v>6</v>
      </c>
      <c r="D954" s="90">
        <v>59299</v>
      </c>
      <c r="E954" s="150">
        <v>14810</v>
      </c>
      <c r="F954" s="124">
        <v>7130</v>
      </c>
      <c r="G954" s="86">
        <f t="shared" si="77"/>
        <v>21940</v>
      </c>
      <c r="H954" s="86">
        <f t="shared" si="78"/>
        <v>81239</v>
      </c>
      <c r="I954" s="87"/>
    </row>
    <row r="955" spans="1:9" ht="15" customHeight="1" x14ac:dyDescent="0.25">
      <c r="A955" s="81">
        <f t="shared" si="79"/>
        <v>41496</v>
      </c>
      <c r="B955" s="82">
        <f t="shared" si="75"/>
        <v>10</v>
      </c>
      <c r="C955" s="83">
        <f t="shared" si="76"/>
        <v>7</v>
      </c>
      <c r="D955" s="90">
        <v>59299</v>
      </c>
      <c r="E955" s="150">
        <v>15030</v>
      </c>
      <c r="F955" s="124">
        <v>7260</v>
      </c>
      <c r="G955" s="86">
        <f t="shared" si="77"/>
        <v>22290</v>
      </c>
      <c r="H955" s="86">
        <f t="shared" si="78"/>
        <v>81589</v>
      </c>
      <c r="I955" s="87"/>
    </row>
    <row r="956" spans="1:9" ht="15" customHeight="1" x14ac:dyDescent="0.25">
      <c r="A956" s="81">
        <f t="shared" si="79"/>
        <v>41497</v>
      </c>
      <c r="B956" s="82">
        <f t="shared" si="75"/>
        <v>11</v>
      </c>
      <c r="C956" s="83">
        <f t="shared" si="76"/>
        <v>1</v>
      </c>
      <c r="D956" s="90">
        <v>62248</v>
      </c>
      <c r="E956" s="150">
        <v>15188</v>
      </c>
      <c r="F956" s="124">
        <v>7419</v>
      </c>
      <c r="G956" s="86">
        <f t="shared" si="77"/>
        <v>22607</v>
      </c>
      <c r="H956" s="86">
        <f t="shared" si="78"/>
        <v>84855</v>
      </c>
      <c r="I956" s="87"/>
    </row>
    <row r="957" spans="1:9" ht="15" customHeight="1" x14ac:dyDescent="0.25">
      <c r="A957" s="81">
        <f t="shared" si="79"/>
        <v>41498</v>
      </c>
      <c r="B957" s="82">
        <f t="shared" si="75"/>
        <v>12</v>
      </c>
      <c r="C957" s="83">
        <f t="shared" si="76"/>
        <v>2</v>
      </c>
      <c r="D957" s="90">
        <v>62248</v>
      </c>
      <c r="E957" s="150">
        <v>15360</v>
      </c>
      <c r="F957" s="124">
        <v>7480</v>
      </c>
      <c r="G957" s="86">
        <f t="shared" si="77"/>
        <v>22840</v>
      </c>
      <c r="H957" s="86">
        <f t="shared" si="78"/>
        <v>85088</v>
      </c>
      <c r="I957" s="87"/>
    </row>
    <row r="958" spans="1:9" ht="15" customHeight="1" x14ac:dyDescent="0.25">
      <c r="A958" s="81">
        <f t="shared" si="79"/>
        <v>41499</v>
      </c>
      <c r="B958" s="82">
        <f t="shared" si="75"/>
        <v>13</v>
      </c>
      <c r="C958" s="83">
        <f t="shared" si="76"/>
        <v>3</v>
      </c>
      <c r="D958" s="90">
        <v>62248</v>
      </c>
      <c r="E958" s="150">
        <v>13297</v>
      </c>
      <c r="F958" s="124">
        <v>6393</v>
      </c>
      <c r="G958" s="86">
        <f t="shared" si="77"/>
        <v>19690</v>
      </c>
      <c r="H958" s="86">
        <f t="shared" si="78"/>
        <v>81938</v>
      </c>
      <c r="I958" s="87"/>
    </row>
    <row r="959" spans="1:9" ht="15" customHeight="1" x14ac:dyDescent="0.25">
      <c r="A959" s="81">
        <f t="shared" si="79"/>
        <v>41500</v>
      </c>
      <c r="B959" s="82">
        <f t="shared" si="75"/>
        <v>14</v>
      </c>
      <c r="C959" s="83">
        <f t="shared" si="76"/>
        <v>4</v>
      </c>
      <c r="D959" s="90">
        <v>47081</v>
      </c>
      <c r="E959" s="150">
        <v>13990</v>
      </c>
      <c r="F959" s="124">
        <v>6750</v>
      </c>
      <c r="G959" s="86">
        <f t="shared" si="77"/>
        <v>20740</v>
      </c>
      <c r="H959" s="86">
        <f t="shared" si="78"/>
        <v>67821</v>
      </c>
      <c r="I959" s="87"/>
    </row>
    <row r="960" spans="1:9" ht="15" customHeight="1" x14ac:dyDescent="0.25">
      <c r="A960" s="81">
        <f t="shared" si="79"/>
        <v>41501</v>
      </c>
      <c r="B960" s="82">
        <f t="shared" si="75"/>
        <v>15</v>
      </c>
      <c r="C960" s="83">
        <f t="shared" si="76"/>
        <v>5</v>
      </c>
      <c r="D960" s="90">
        <v>47081</v>
      </c>
      <c r="E960" s="150">
        <v>16440</v>
      </c>
      <c r="F960" s="124">
        <v>7940</v>
      </c>
      <c r="G960" s="86">
        <f t="shared" si="77"/>
        <v>24380</v>
      </c>
      <c r="H960" s="86">
        <f t="shared" si="78"/>
        <v>71461</v>
      </c>
      <c r="I960" s="87"/>
    </row>
    <row r="961" spans="1:9" ht="15" customHeight="1" x14ac:dyDescent="0.25">
      <c r="A961" s="81">
        <f t="shared" si="79"/>
        <v>41502</v>
      </c>
      <c r="B961" s="82">
        <f t="shared" si="75"/>
        <v>16</v>
      </c>
      <c r="C961" s="83">
        <f t="shared" si="76"/>
        <v>6</v>
      </c>
      <c r="D961" s="90">
        <v>47081</v>
      </c>
      <c r="E961" s="150">
        <v>14050</v>
      </c>
      <c r="F961" s="124">
        <v>6770</v>
      </c>
      <c r="G961" s="86">
        <f t="shared" si="77"/>
        <v>20820</v>
      </c>
      <c r="H961" s="86">
        <f t="shared" si="78"/>
        <v>67901</v>
      </c>
      <c r="I961" s="87"/>
    </row>
    <row r="962" spans="1:9" ht="15" customHeight="1" x14ac:dyDescent="0.25">
      <c r="A962" s="81">
        <f t="shared" si="79"/>
        <v>41503</v>
      </c>
      <c r="B962" s="82">
        <f t="shared" si="75"/>
        <v>17</v>
      </c>
      <c r="C962" s="83">
        <f t="shared" si="76"/>
        <v>7</v>
      </c>
      <c r="D962" s="90">
        <v>47081</v>
      </c>
      <c r="E962" s="150">
        <v>16250</v>
      </c>
      <c r="F962" s="124">
        <v>7930</v>
      </c>
      <c r="G962" s="86">
        <f t="shared" si="77"/>
        <v>24180</v>
      </c>
      <c r="H962" s="86">
        <f t="shared" si="78"/>
        <v>71261</v>
      </c>
      <c r="I962" s="87"/>
    </row>
    <row r="963" spans="1:9" ht="15" customHeight="1" x14ac:dyDescent="0.25">
      <c r="A963" s="81">
        <f t="shared" si="79"/>
        <v>41504</v>
      </c>
      <c r="B963" s="82">
        <f t="shared" si="75"/>
        <v>18</v>
      </c>
      <c r="C963" s="83">
        <f t="shared" si="76"/>
        <v>1</v>
      </c>
      <c r="D963" s="90">
        <v>35931</v>
      </c>
      <c r="E963" s="150">
        <v>19450</v>
      </c>
      <c r="F963" s="124">
        <v>9454</v>
      </c>
      <c r="G963" s="86">
        <f t="shared" si="77"/>
        <v>28904</v>
      </c>
      <c r="H963" s="86">
        <f t="shared" si="78"/>
        <v>64835</v>
      </c>
      <c r="I963" s="87"/>
    </row>
    <row r="964" spans="1:9" ht="15" customHeight="1" x14ac:dyDescent="0.25">
      <c r="A964" s="81">
        <f t="shared" si="79"/>
        <v>41505</v>
      </c>
      <c r="B964" s="82">
        <f t="shared" si="75"/>
        <v>19</v>
      </c>
      <c r="C964" s="83">
        <f t="shared" si="76"/>
        <v>2</v>
      </c>
      <c r="D964" s="90">
        <v>35931</v>
      </c>
      <c r="E964" s="150">
        <v>16083</v>
      </c>
      <c r="F964" s="124">
        <v>7857</v>
      </c>
      <c r="G964" s="86">
        <f t="shared" si="77"/>
        <v>23940</v>
      </c>
      <c r="H964" s="86">
        <f t="shared" si="78"/>
        <v>59871</v>
      </c>
      <c r="I964" s="87"/>
    </row>
    <row r="965" spans="1:9" ht="15" customHeight="1" x14ac:dyDescent="0.25">
      <c r="A965" s="81">
        <f t="shared" si="79"/>
        <v>41506</v>
      </c>
      <c r="B965" s="82">
        <f t="shared" si="75"/>
        <v>20</v>
      </c>
      <c r="C965" s="83">
        <f t="shared" si="76"/>
        <v>3</v>
      </c>
      <c r="D965" s="90">
        <v>35931</v>
      </c>
      <c r="E965" s="150">
        <v>15790</v>
      </c>
      <c r="F965" s="124">
        <v>7730</v>
      </c>
      <c r="G965" s="86">
        <f t="shared" si="77"/>
        <v>23520</v>
      </c>
      <c r="H965" s="86">
        <f t="shared" si="78"/>
        <v>59451</v>
      </c>
      <c r="I965" s="87"/>
    </row>
    <row r="966" spans="1:9" ht="15" customHeight="1" x14ac:dyDescent="0.25">
      <c r="A966" s="81">
        <f t="shared" si="79"/>
        <v>41507</v>
      </c>
      <c r="B966" s="82">
        <f t="shared" si="75"/>
        <v>21</v>
      </c>
      <c r="C966" s="83">
        <f t="shared" si="76"/>
        <v>4</v>
      </c>
      <c r="D966" s="90">
        <v>29399</v>
      </c>
      <c r="E966" s="150">
        <v>15650</v>
      </c>
      <c r="F966" s="124">
        <v>7671</v>
      </c>
      <c r="G966" s="86">
        <f t="shared" si="77"/>
        <v>23321</v>
      </c>
      <c r="H966" s="86">
        <f t="shared" si="78"/>
        <v>52720</v>
      </c>
      <c r="I966" s="87"/>
    </row>
    <row r="967" spans="1:9" ht="15" customHeight="1" x14ac:dyDescent="0.25">
      <c r="A967" s="81">
        <f t="shared" si="79"/>
        <v>41508</v>
      </c>
      <c r="B967" s="82">
        <f t="shared" si="75"/>
        <v>22</v>
      </c>
      <c r="C967" s="83">
        <f t="shared" si="76"/>
        <v>5</v>
      </c>
      <c r="D967" s="90">
        <v>29399</v>
      </c>
      <c r="E967" s="150">
        <v>15763</v>
      </c>
      <c r="F967" s="124">
        <v>7672</v>
      </c>
      <c r="G967" s="86">
        <f t="shared" si="77"/>
        <v>23435</v>
      </c>
      <c r="H967" s="86">
        <f t="shared" si="78"/>
        <v>52834</v>
      </c>
      <c r="I967" s="87"/>
    </row>
    <row r="968" spans="1:9" ht="15" customHeight="1" x14ac:dyDescent="0.25">
      <c r="A968" s="81">
        <f t="shared" si="79"/>
        <v>41509</v>
      </c>
      <c r="B968" s="82">
        <f t="shared" si="75"/>
        <v>23</v>
      </c>
      <c r="C968" s="83">
        <f t="shared" si="76"/>
        <v>6</v>
      </c>
      <c r="D968" s="90">
        <v>29399</v>
      </c>
      <c r="E968" s="150">
        <v>16540</v>
      </c>
      <c r="F968" s="124">
        <v>8050</v>
      </c>
      <c r="G968" s="86">
        <f t="shared" si="77"/>
        <v>24590</v>
      </c>
      <c r="H968" s="86">
        <f t="shared" si="78"/>
        <v>53989</v>
      </c>
      <c r="I968" s="87"/>
    </row>
    <row r="969" spans="1:9" ht="15" customHeight="1" x14ac:dyDescent="0.25">
      <c r="A969" s="81">
        <f t="shared" si="79"/>
        <v>41510</v>
      </c>
      <c r="B969" s="82">
        <f t="shared" si="75"/>
        <v>24</v>
      </c>
      <c r="C969" s="83">
        <f t="shared" si="76"/>
        <v>7</v>
      </c>
      <c r="D969" s="90">
        <v>29399</v>
      </c>
      <c r="E969" s="150">
        <v>13790</v>
      </c>
      <c r="F969" s="124">
        <v>6700</v>
      </c>
      <c r="G969" s="86">
        <f t="shared" si="77"/>
        <v>20490</v>
      </c>
      <c r="H969" s="86">
        <f t="shared" si="78"/>
        <v>49889</v>
      </c>
      <c r="I969" s="87"/>
    </row>
    <row r="970" spans="1:9" ht="15" customHeight="1" x14ac:dyDescent="0.25">
      <c r="A970" s="81">
        <f t="shared" si="79"/>
        <v>41511</v>
      </c>
      <c r="B970" s="82">
        <f t="shared" si="75"/>
        <v>25</v>
      </c>
      <c r="C970" s="83">
        <f t="shared" si="76"/>
        <v>1</v>
      </c>
      <c r="D970" s="90">
        <v>29579</v>
      </c>
      <c r="E970" s="150">
        <v>16220</v>
      </c>
      <c r="F970" s="124">
        <v>7920</v>
      </c>
      <c r="G970" s="86">
        <f t="shared" si="77"/>
        <v>24140</v>
      </c>
      <c r="H970" s="86">
        <f t="shared" si="78"/>
        <v>53719</v>
      </c>
      <c r="I970" s="87"/>
    </row>
    <row r="971" spans="1:9" ht="15" customHeight="1" x14ac:dyDescent="0.25">
      <c r="A971" s="81">
        <f t="shared" si="79"/>
        <v>41512</v>
      </c>
      <c r="B971" s="82">
        <f t="shared" si="75"/>
        <v>26</v>
      </c>
      <c r="C971" s="83">
        <f t="shared" si="76"/>
        <v>2</v>
      </c>
      <c r="D971" s="90">
        <v>29579</v>
      </c>
      <c r="E971" s="150">
        <v>12190</v>
      </c>
      <c r="F971" s="124">
        <v>5890</v>
      </c>
      <c r="G971" s="86">
        <f t="shared" si="77"/>
        <v>18080</v>
      </c>
      <c r="H971" s="86">
        <f t="shared" si="78"/>
        <v>47659</v>
      </c>
      <c r="I971" s="87"/>
    </row>
    <row r="972" spans="1:9" ht="15" customHeight="1" x14ac:dyDescent="0.25">
      <c r="A972" s="81">
        <f t="shared" si="79"/>
        <v>41513</v>
      </c>
      <c r="B972" s="82">
        <f t="shared" si="75"/>
        <v>27</v>
      </c>
      <c r="C972" s="83">
        <f t="shared" si="76"/>
        <v>3</v>
      </c>
      <c r="D972" s="90">
        <v>29579</v>
      </c>
      <c r="E972" s="150">
        <v>12110</v>
      </c>
      <c r="F972" s="124">
        <v>5750</v>
      </c>
      <c r="G972" s="86">
        <f t="shared" si="77"/>
        <v>17860</v>
      </c>
      <c r="H972" s="86">
        <f t="shared" si="78"/>
        <v>47439</v>
      </c>
      <c r="I972" s="87"/>
    </row>
    <row r="973" spans="1:9" ht="15" customHeight="1" x14ac:dyDescent="0.25">
      <c r="A973" s="81">
        <f t="shared" si="79"/>
        <v>41514</v>
      </c>
      <c r="B973" s="82">
        <f t="shared" si="75"/>
        <v>28</v>
      </c>
      <c r="C973" s="83">
        <f t="shared" si="76"/>
        <v>4</v>
      </c>
      <c r="D973" s="90">
        <v>20150</v>
      </c>
      <c r="E973" s="150">
        <v>12130</v>
      </c>
      <c r="F973" s="124">
        <v>5780</v>
      </c>
      <c r="G973" s="86">
        <f t="shared" si="77"/>
        <v>17910</v>
      </c>
      <c r="H973" s="86">
        <f t="shared" si="78"/>
        <v>38060</v>
      </c>
      <c r="I973" s="87"/>
    </row>
    <row r="974" spans="1:9" ht="15" customHeight="1" x14ac:dyDescent="0.25">
      <c r="A974" s="81">
        <f t="shared" si="79"/>
        <v>41515</v>
      </c>
      <c r="B974" s="82">
        <f t="shared" si="75"/>
        <v>29</v>
      </c>
      <c r="C974" s="83">
        <f t="shared" si="76"/>
        <v>5</v>
      </c>
      <c r="D974" s="90">
        <v>20150</v>
      </c>
      <c r="E974" s="150">
        <v>13150</v>
      </c>
      <c r="F974" s="124">
        <v>6240</v>
      </c>
      <c r="G974" s="86">
        <f t="shared" si="77"/>
        <v>19390</v>
      </c>
      <c r="H974" s="86">
        <f t="shared" si="78"/>
        <v>39540</v>
      </c>
      <c r="I974" s="87"/>
    </row>
    <row r="975" spans="1:9" ht="15" customHeight="1" x14ac:dyDescent="0.25">
      <c r="A975" s="81">
        <f t="shared" si="79"/>
        <v>41516</v>
      </c>
      <c r="B975" s="82">
        <f t="shared" si="75"/>
        <v>30</v>
      </c>
      <c r="C975" s="83">
        <f t="shared" si="76"/>
        <v>6</v>
      </c>
      <c r="D975" s="90">
        <v>20150</v>
      </c>
      <c r="E975" s="150">
        <v>13620</v>
      </c>
      <c r="F975" s="124">
        <v>6440</v>
      </c>
      <c r="G975" s="86">
        <f t="shared" si="77"/>
        <v>20060</v>
      </c>
      <c r="H975" s="86">
        <f t="shared" si="78"/>
        <v>40210</v>
      </c>
      <c r="I975" s="87"/>
    </row>
    <row r="976" spans="1:9" ht="15" customHeight="1" x14ac:dyDescent="0.25">
      <c r="A976" s="81">
        <f t="shared" si="79"/>
        <v>41517</v>
      </c>
      <c r="B976" s="82">
        <f t="shared" si="75"/>
        <v>31</v>
      </c>
      <c r="C976" s="83">
        <f t="shared" si="76"/>
        <v>7</v>
      </c>
      <c r="D976" s="90">
        <v>31826</v>
      </c>
      <c r="E976" s="150">
        <v>14730</v>
      </c>
      <c r="F976" s="124">
        <v>7100</v>
      </c>
      <c r="G976" s="86">
        <f t="shared" si="77"/>
        <v>21830</v>
      </c>
      <c r="H976" s="86">
        <f t="shared" si="78"/>
        <v>53656</v>
      </c>
      <c r="I976" s="87"/>
    </row>
    <row r="977" spans="1:9" ht="15" customHeight="1" x14ac:dyDescent="0.25">
      <c r="A977" s="81">
        <f t="shared" si="79"/>
        <v>41518</v>
      </c>
      <c r="B977" s="82">
        <f t="shared" si="75"/>
        <v>1</v>
      </c>
      <c r="C977" s="83">
        <f t="shared" si="76"/>
        <v>1</v>
      </c>
      <c r="D977" s="90">
        <v>31826</v>
      </c>
      <c r="E977" s="150">
        <v>17690</v>
      </c>
      <c r="F977" s="125">
        <v>8660</v>
      </c>
      <c r="G977" s="86">
        <f t="shared" si="77"/>
        <v>26350</v>
      </c>
      <c r="H977" s="86">
        <f t="shared" si="78"/>
        <v>58176</v>
      </c>
      <c r="I977" s="87"/>
    </row>
    <row r="978" spans="1:9" ht="15" customHeight="1" x14ac:dyDescent="0.25">
      <c r="A978" s="81">
        <f t="shared" si="79"/>
        <v>41519</v>
      </c>
      <c r="B978" s="82">
        <f t="shared" si="75"/>
        <v>2</v>
      </c>
      <c r="C978" s="83">
        <f t="shared" si="76"/>
        <v>2</v>
      </c>
      <c r="D978" s="90">
        <v>31826</v>
      </c>
      <c r="E978" s="150">
        <v>9020</v>
      </c>
      <c r="F978" s="125">
        <v>4290</v>
      </c>
      <c r="G978" s="86">
        <f t="shared" si="77"/>
        <v>13310</v>
      </c>
      <c r="H978" s="86">
        <f t="shared" si="78"/>
        <v>45136</v>
      </c>
      <c r="I978" s="87"/>
    </row>
    <row r="979" spans="1:9" ht="15" customHeight="1" x14ac:dyDescent="0.25">
      <c r="A979" s="81">
        <f t="shared" si="79"/>
        <v>41520</v>
      </c>
      <c r="B979" s="82">
        <f t="shared" si="75"/>
        <v>3</v>
      </c>
      <c r="C979" s="83">
        <f t="shared" si="76"/>
        <v>3</v>
      </c>
      <c r="D979" s="90">
        <v>31826</v>
      </c>
      <c r="E979" s="150">
        <v>9090</v>
      </c>
      <c r="F979" s="125">
        <v>4270</v>
      </c>
      <c r="G979" s="86">
        <f t="shared" si="77"/>
        <v>13360</v>
      </c>
      <c r="H979" s="86">
        <f t="shared" si="78"/>
        <v>45186</v>
      </c>
      <c r="I979" s="87"/>
    </row>
    <row r="980" spans="1:9" ht="15" customHeight="1" x14ac:dyDescent="0.25">
      <c r="A980" s="81">
        <f t="shared" si="79"/>
        <v>41521</v>
      </c>
      <c r="B980" s="82">
        <f t="shared" si="75"/>
        <v>4</v>
      </c>
      <c r="C980" s="83">
        <f t="shared" si="76"/>
        <v>4</v>
      </c>
      <c r="D980" s="90">
        <v>28885</v>
      </c>
      <c r="E980" s="150">
        <v>10440</v>
      </c>
      <c r="F980" s="125">
        <v>4910</v>
      </c>
      <c r="G980" s="86">
        <f t="shared" si="77"/>
        <v>15350</v>
      </c>
      <c r="H980" s="86">
        <f t="shared" si="78"/>
        <v>44235</v>
      </c>
      <c r="I980" s="87"/>
    </row>
    <row r="981" spans="1:9" ht="15" customHeight="1" x14ac:dyDescent="0.25">
      <c r="A981" s="81">
        <f t="shared" si="79"/>
        <v>41522</v>
      </c>
      <c r="B981" s="82">
        <f t="shared" si="75"/>
        <v>5</v>
      </c>
      <c r="C981" s="83">
        <f t="shared" si="76"/>
        <v>5</v>
      </c>
      <c r="D981" s="90">
        <v>28885</v>
      </c>
      <c r="E981" s="150">
        <v>10210</v>
      </c>
      <c r="F981" s="125">
        <v>4790</v>
      </c>
      <c r="G981" s="86">
        <f t="shared" si="77"/>
        <v>15000</v>
      </c>
      <c r="H981" s="86">
        <f t="shared" si="78"/>
        <v>43885</v>
      </c>
      <c r="I981" s="87"/>
    </row>
    <row r="982" spans="1:9" ht="15" customHeight="1" x14ac:dyDescent="0.25">
      <c r="A982" s="81">
        <f t="shared" si="79"/>
        <v>41523</v>
      </c>
      <c r="B982" s="82">
        <f t="shared" si="75"/>
        <v>6</v>
      </c>
      <c r="C982" s="83">
        <f t="shared" si="76"/>
        <v>6</v>
      </c>
      <c r="D982" s="90">
        <v>28885</v>
      </c>
      <c r="E982" s="150">
        <v>10100</v>
      </c>
      <c r="F982" s="125">
        <v>4740</v>
      </c>
      <c r="G982" s="86">
        <f t="shared" si="77"/>
        <v>14840</v>
      </c>
      <c r="H982" s="86">
        <f t="shared" si="78"/>
        <v>43725</v>
      </c>
      <c r="I982" s="87"/>
    </row>
    <row r="983" spans="1:9" ht="15" customHeight="1" x14ac:dyDescent="0.25">
      <c r="A983" s="81">
        <f t="shared" si="79"/>
        <v>41524</v>
      </c>
      <c r="B983" s="82">
        <f t="shared" si="75"/>
        <v>7</v>
      </c>
      <c r="C983" s="83">
        <f t="shared" si="76"/>
        <v>7</v>
      </c>
      <c r="D983" s="90">
        <v>28885</v>
      </c>
      <c r="E983" s="150">
        <v>13560</v>
      </c>
      <c r="F983" s="125">
        <v>6390</v>
      </c>
      <c r="G983" s="86">
        <f t="shared" si="77"/>
        <v>19950</v>
      </c>
      <c r="H983" s="86">
        <f t="shared" si="78"/>
        <v>48835</v>
      </c>
      <c r="I983" s="87"/>
    </row>
    <row r="984" spans="1:9" ht="15" customHeight="1" x14ac:dyDescent="0.25">
      <c r="A984" s="81">
        <f t="shared" si="79"/>
        <v>41525</v>
      </c>
      <c r="B984" s="82">
        <f t="shared" si="75"/>
        <v>8</v>
      </c>
      <c r="C984" s="83">
        <f t="shared" si="76"/>
        <v>1</v>
      </c>
      <c r="D984" s="90">
        <v>24349</v>
      </c>
      <c r="E984" s="150">
        <v>9120</v>
      </c>
      <c r="F984" s="125">
        <v>4280</v>
      </c>
      <c r="G984" s="86">
        <f t="shared" si="77"/>
        <v>13400</v>
      </c>
      <c r="H984" s="86">
        <f t="shared" si="78"/>
        <v>37749</v>
      </c>
      <c r="I984" s="87"/>
    </row>
    <row r="985" spans="1:9" ht="15" customHeight="1" x14ac:dyDescent="0.25">
      <c r="A985" s="81">
        <f t="shared" si="79"/>
        <v>41526</v>
      </c>
      <c r="B985" s="82">
        <f t="shared" si="75"/>
        <v>9</v>
      </c>
      <c r="C985" s="83">
        <f t="shared" si="76"/>
        <v>2</v>
      </c>
      <c r="D985" s="90">
        <v>24349</v>
      </c>
      <c r="E985" s="150">
        <v>12720</v>
      </c>
      <c r="F985" s="125">
        <v>6010</v>
      </c>
      <c r="G985" s="86">
        <f t="shared" si="77"/>
        <v>18730</v>
      </c>
      <c r="H985" s="86">
        <f t="shared" si="78"/>
        <v>43079</v>
      </c>
      <c r="I985" s="87"/>
    </row>
    <row r="986" spans="1:9" ht="15" customHeight="1" x14ac:dyDescent="0.25">
      <c r="A986" s="81">
        <f t="shared" si="79"/>
        <v>41527</v>
      </c>
      <c r="B986" s="82">
        <f t="shared" si="75"/>
        <v>10</v>
      </c>
      <c r="C986" s="83">
        <f t="shared" si="76"/>
        <v>3</v>
      </c>
      <c r="D986" s="90">
        <v>24349</v>
      </c>
      <c r="E986" s="150">
        <v>8730</v>
      </c>
      <c r="F986" s="125">
        <v>4100</v>
      </c>
      <c r="G986" s="86">
        <f t="shared" si="77"/>
        <v>12830</v>
      </c>
      <c r="H986" s="86">
        <f t="shared" si="78"/>
        <v>37179</v>
      </c>
      <c r="I986" s="87"/>
    </row>
    <row r="987" spans="1:9" ht="15" customHeight="1" x14ac:dyDescent="0.25">
      <c r="A987" s="81">
        <f t="shared" si="79"/>
        <v>41528</v>
      </c>
      <c r="B987" s="82">
        <f t="shared" si="75"/>
        <v>11</v>
      </c>
      <c r="C987" s="83">
        <f t="shared" si="76"/>
        <v>4</v>
      </c>
      <c r="D987" s="90">
        <v>24349</v>
      </c>
      <c r="E987" s="150">
        <v>11320</v>
      </c>
      <c r="F987" s="125">
        <v>5320</v>
      </c>
      <c r="G987" s="86">
        <f t="shared" si="77"/>
        <v>16640</v>
      </c>
      <c r="H987" s="86">
        <f t="shared" si="78"/>
        <v>40989</v>
      </c>
      <c r="I987" s="87"/>
    </row>
    <row r="988" spans="1:9" ht="15" customHeight="1" x14ac:dyDescent="0.25">
      <c r="A988" s="81">
        <f t="shared" si="79"/>
        <v>41529</v>
      </c>
      <c r="B988" s="82">
        <f t="shared" si="75"/>
        <v>12</v>
      </c>
      <c r="C988" s="83">
        <f t="shared" si="76"/>
        <v>5</v>
      </c>
      <c r="D988" s="90">
        <v>19854</v>
      </c>
      <c r="E988" s="150">
        <v>8710</v>
      </c>
      <c r="F988" s="125">
        <v>4090</v>
      </c>
      <c r="G988" s="86">
        <f t="shared" si="77"/>
        <v>12800</v>
      </c>
      <c r="H988" s="86">
        <f t="shared" si="78"/>
        <v>32654</v>
      </c>
      <c r="I988" s="87"/>
    </row>
    <row r="989" spans="1:9" ht="15" customHeight="1" x14ac:dyDescent="0.25">
      <c r="A989" s="81">
        <f t="shared" si="79"/>
        <v>41530</v>
      </c>
      <c r="B989" s="82">
        <f t="shared" si="75"/>
        <v>13</v>
      </c>
      <c r="C989" s="83">
        <f t="shared" si="76"/>
        <v>6</v>
      </c>
      <c r="D989" s="90">
        <v>19854</v>
      </c>
      <c r="E989" s="150">
        <v>11330</v>
      </c>
      <c r="F989" s="125">
        <v>5320</v>
      </c>
      <c r="G989" s="86">
        <f t="shared" si="77"/>
        <v>16650</v>
      </c>
      <c r="H989" s="86">
        <f t="shared" si="78"/>
        <v>36504</v>
      </c>
      <c r="I989" s="87"/>
    </row>
    <row r="990" spans="1:9" ht="15" customHeight="1" x14ac:dyDescent="0.25">
      <c r="A990" s="81">
        <f t="shared" si="79"/>
        <v>41531</v>
      </c>
      <c r="B990" s="82">
        <f t="shared" ref="B990:B1053" si="80">DAY(A990)</f>
        <v>14</v>
      </c>
      <c r="C990" s="83">
        <f t="shared" ref="C990:C1053" si="81">WEEKDAY(A990)</f>
        <v>7</v>
      </c>
      <c r="D990" s="90">
        <v>19854</v>
      </c>
      <c r="E990" s="150">
        <v>10930</v>
      </c>
      <c r="F990" s="125">
        <v>5130</v>
      </c>
      <c r="G990" s="86">
        <f t="shared" ref="G990:G1053" si="82">SUM(E990+F990)</f>
        <v>16060</v>
      </c>
      <c r="H990" s="86">
        <f t="shared" ref="H990:H1053" si="83">G990+D990</f>
        <v>35914</v>
      </c>
      <c r="I990" s="87"/>
    </row>
    <row r="991" spans="1:9" ht="15" customHeight="1" x14ac:dyDescent="0.25">
      <c r="A991" s="81">
        <f t="shared" ref="A991:A1054" si="84">A990+1</f>
        <v>41532</v>
      </c>
      <c r="B991" s="82">
        <f t="shared" si="80"/>
        <v>15</v>
      </c>
      <c r="C991" s="83">
        <f t="shared" si="81"/>
        <v>1</v>
      </c>
      <c r="D991" s="90">
        <v>22890</v>
      </c>
      <c r="E991" s="150">
        <v>11880</v>
      </c>
      <c r="F991" s="125">
        <v>5580</v>
      </c>
      <c r="G991" s="86">
        <f t="shared" si="82"/>
        <v>17460</v>
      </c>
      <c r="H991" s="86">
        <f t="shared" si="83"/>
        <v>40350</v>
      </c>
      <c r="I991" s="87"/>
    </row>
    <row r="992" spans="1:9" ht="15" customHeight="1" x14ac:dyDescent="0.25">
      <c r="A992" s="81">
        <f t="shared" si="84"/>
        <v>41533</v>
      </c>
      <c r="B992" s="82">
        <f t="shared" si="80"/>
        <v>16</v>
      </c>
      <c r="C992" s="83">
        <f t="shared" si="81"/>
        <v>2</v>
      </c>
      <c r="D992" s="90">
        <v>22890</v>
      </c>
      <c r="E992" s="150">
        <v>10410</v>
      </c>
      <c r="F992" s="125">
        <v>4892</v>
      </c>
      <c r="G992" s="86">
        <f t="shared" si="82"/>
        <v>15302</v>
      </c>
      <c r="H992" s="86">
        <f t="shared" si="83"/>
        <v>38192</v>
      </c>
      <c r="I992" s="87"/>
    </row>
    <row r="993" spans="1:9" ht="15" customHeight="1" x14ac:dyDescent="0.25">
      <c r="A993" s="81">
        <f t="shared" si="84"/>
        <v>41534</v>
      </c>
      <c r="B993" s="82">
        <f t="shared" si="80"/>
        <v>17</v>
      </c>
      <c r="C993" s="83">
        <f t="shared" si="81"/>
        <v>3</v>
      </c>
      <c r="D993" s="90">
        <v>22890</v>
      </c>
      <c r="E993" s="150">
        <v>9333</v>
      </c>
      <c r="F993" s="125">
        <v>4383</v>
      </c>
      <c r="G993" s="86">
        <f t="shared" si="82"/>
        <v>13716</v>
      </c>
      <c r="H993" s="86">
        <f t="shared" si="83"/>
        <v>36606</v>
      </c>
      <c r="I993" s="87"/>
    </row>
    <row r="994" spans="1:9" ht="15" customHeight="1" x14ac:dyDescent="0.25">
      <c r="A994" s="81">
        <f t="shared" si="84"/>
        <v>41535</v>
      </c>
      <c r="B994" s="82">
        <f t="shared" si="80"/>
        <v>18</v>
      </c>
      <c r="C994" s="83">
        <f t="shared" si="81"/>
        <v>4</v>
      </c>
      <c r="D994" s="90">
        <v>24040</v>
      </c>
      <c r="E994" s="150">
        <v>11056</v>
      </c>
      <c r="F994" s="125">
        <v>5193</v>
      </c>
      <c r="G994" s="86">
        <f t="shared" si="82"/>
        <v>16249</v>
      </c>
      <c r="H994" s="86">
        <f t="shared" si="83"/>
        <v>40289</v>
      </c>
      <c r="I994" s="87"/>
    </row>
    <row r="995" spans="1:9" ht="15" customHeight="1" x14ac:dyDescent="0.25">
      <c r="A995" s="81">
        <f t="shared" si="84"/>
        <v>41536</v>
      </c>
      <c r="B995" s="82">
        <f t="shared" si="80"/>
        <v>19</v>
      </c>
      <c r="C995" s="83">
        <f t="shared" si="81"/>
        <v>5</v>
      </c>
      <c r="D995" s="90">
        <v>24040</v>
      </c>
      <c r="E995" s="150">
        <v>10000</v>
      </c>
      <c r="F995" s="125">
        <v>4688</v>
      </c>
      <c r="G995" s="86">
        <f t="shared" si="82"/>
        <v>14688</v>
      </c>
      <c r="H995" s="86">
        <f t="shared" si="83"/>
        <v>38728</v>
      </c>
      <c r="I995" s="87"/>
    </row>
    <row r="996" spans="1:9" ht="15" customHeight="1" x14ac:dyDescent="0.25">
      <c r="A996" s="81">
        <f t="shared" si="84"/>
        <v>41537</v>
      </c>
      <c r="B996" s="82">
        <f t="shared" si="80"/>
        <v>20</v>
      </c>
      <c r="C996" s="83">
        <f t="shared" si="81"/>
        <v>6</v>
      </c>
      <c r="D996" s="90">
        <v>24040</v>
      </c>
      <c r="E996" s="150">
        <v>12079</v>
      </c>
      <c r="F996" s="125">
        <v>5667</v>
      </c>
      <c r="G996" s="86">
        <f t="shared" si="82"/>
        <v>17746</v>
      </c>
      <c r="H996" s="86">
        <f t="shared" si="83"/>
        <v>41786</v>
      </c>
      <c r="I996" s="87"/>
    </row>
    <row r="997" spans="1:9" ht="15" customHeight="1" x14ac:dyDescent="0.25">
      <c r="A997" s="81">
        <f t="shared" si="84"/>
        <v>41538</v>
      </c>
      <c r="B997" s="82">
        <f t="shared" si="80"/>
        <v>21</v>
      </c>
      <c r="C997" s="83">
        <f t="shared" si="81"/>
        <v>7</v>
      </c>
      <c r="D997" s="90">
        <v>24040</v>
      </c>
      <c r="E997" s="150">
        <v>9048</v>
      </c>
      <c r="F997" s="125">
        <v>4248</v>
      </c>
      <c r="G997" s="86">
        <f t="shared" si="82"/>
        <v>13296</v>
      </c>
      <c r="H997" s="86">
        <f t="shared" si="83"/>
        <v>37336</v>
      </c>
      <c r="I997" s="87"/>
    </row>
    <row r="998" spans="1:9" ht="15" customHeight="1" x14ac:dyDescent="0.25">
      <c r="A998" s="81">
        <f t="shared" si="84"/>
        <v>41539</v>
      </c>
      <c r="B998" s="82">
        <f t="shared" si="80"/>
        <v>22</v>
      </c>
      <c r="C998" s="83">
        <f t="shared" si="81"/>
        <v>1</v>
      </c>
      <c r="D998" s="90">
        <v>22573</v>
      </c>
      <c r="E998" s="150">
        <v>13500</v>
      </c>
      <c r="F998" s="125">
        <v>6349</v>
      </c>
      <c r="G998" s="86">
        <f t="shared" si="82"/>
        <v>19849</v>
      </c>
      <c r="H998" s="86">
        <f t="shared" si="83"/>
        <v>42422</v>
      </c>
      <c r="I998" s="87"/>
    </row>
    <row r="999" spans="1:9" ht="15" customHeight="1" x14ac:dyDescent="0.25">
      <c r="A999" s="81">
        <f t="shared" si="84"/>
        <v>41540</v>
      </c>
      <c r="B999" s="82">
        <f t="shared" si="80"/>
        <v>23</v>
      </c>
      <c r="C999" s="83">
        <f t="shared" si="81"/>
        <v>2</v>
      </c>
      <c r="D999" s="90">
        <v>22573</v>
      </c>
      <c r="E999" s="150">
        <v>9121</v>
      </c>
      <c r="F999" s="125">
        <v>4276</v>
      </c>
      <c r="G999" s="86">
        <f t="shared" si="82"/>
        <v>13397</v>
      </c>
      <c r="H999" s="86">
        <f t="shared" si="83"/>
        <v>35970</v>
      </c>
      <c r="I999" s="87"/>
    </row>
    <row r="1000" spans="1:9" ht="15" customHeight="1" x14ac:dyDescent="0.25">
      <c r="A1000" s="81">
        <f t="shared" si="84"/>
        <v>41541</v>
      </c>
      <c r="B1000" s="82">
        <f t="shared" si="80"/>
        <v>24</v>
      </c>
      <c r="C1000" s="83">
        <f t="shared" si="81"/>
        <v>3</v>
      </c>
      <c r="D1000" s="90">
        <v>22573</v>
      </c>
      <c r="E1000" s="150">
        <v>11488</v>
      </c>
      <c r="F1000" s="125">
        <v>5397</v>
      </c>
      <c r="G1000" s="86">
        <f t="shared" si="82"/>
        <v>16885</v>
      </c>
      <c r="H1000" s="86">
        <f t="shared" si="83"/>
        <v>39458</v>
      </c>
      <c r="I1000" s="87"/>
    </row>
    <row r="1001" spans="1:9" ht="15" customHeight="1" x14ac:dyDescent="0.25">
      <c r="A1001" s="81">
        <f t="shared" si="84"/>
        <v>41542</v>
      </c>
      <c r="B1001" s="82">
        <f t="shared" si="80"/>
        <v>25</v>
      </c>
      <c r="C1001" s="83">
        <f t="shared" si="81"/>
        <v>4</v>
      </c>
      <c r="D1001" s="90">
        <v>22573</v>
      </c>
      <c r="E1001" s="150">
        <v>10477</v>
      </c>
      <c r="F1001" s="125">
        <v>4921</v>
      </c>
      <c r="G1001" s="86">
        <f t="shared" si="82"/>
        <v>15398</v>
      </c>
      <c r="H1001" s="86">
        <f t="shared" si="83"/>
        <v>37971</v>
      </c>
      <c r="I1001" s="87"/>
    </row>
    <row r="1002" spans="1:9" ht="15" customHeight="1" x14ac:dyDescent="0.25">
      <c r="A1002" s="81">
        <f t="shared" si="84"/>
        <v>41543</v>
      </c>
      <c r="B1002" s="82">
        <f t="shared" si="80"/>
        <v>26</v>
      </c>
      <c r="C1002" s="83">
        <f t="shared" si="81"/>
        <v>5</v>
      </c>
      <c r="D1002" s="90">
        <v>21709</v>
      </c>
      <c r="E1002" s="150">
        <v>9969</v>
      </c>
      <c r="F1002" s="125">
        <v>4688</v>
      </c>
      <c r="G1002" s="86">
        <f t="shared" si="82"/>
        <v>14657</v>
      </c>
      <c r="H1002" s="86">
        <f t="shared" si="83"/>
        <v>36366</v>
      </c>
      <c r="I1002" s="87"/>
    </row>
    <row r="1003" spans="1:9" ht="15" customHeight="1" x14ac:dyDescent="0.25">
      <c r="A1003" s="81">
        <f t="shared" si="84"/>
        <v>41544</v>
      </c>
      <c r="B1003" s="82">
        <f t="shared" si="80"/>
        <v>27</v>
      </c>
      <c r="C1003" s="83">
        <f t="shared" si="81"/>
        <v>6</v>
      </c>
      <c r="D1003" s="90">
        <v>21709</v>
      </c>
      <c r="E1003" s="150">
        <v>11857</v>
      </c>
      <c r="F1003" s="125">
        <v>5579</v>
      </c>
      <c r="G1003" s="86">
        <f t="shared" si="82"/>
        <v>17436</v>
      </c>
      <c r="H1003" s="86">
        <f t="shared" si="83"/>
        <v>39145</v>
      </c>
      <c r="I1003" s="87"/>
    </row>
    <row r="1004" spans="1:9" ht="15" customHeight="1" x14ac:dyDescent="0.25">
      <c r="A1004" s="81">
        <f t="shared" si="84"/>
        <v>41545</v>
      </c>
      <c r="B1004" s="82">
        <f t="shared" si="80"/>
        <v>28</v>
      </c>
      <c r="C1004" s="83">
        <f t="shared" si="81"/>
        <v>7</v>
      </c>
      <c r="D1004" s="90">
        <v>21709</v>
      </c>
      <c r="E1004" s="150">
        <v>11219</v>
      </c>
      <c r="F1004" s="125">
        <v>5268</v>
      </c>
      <c r="G1004" s="86">
        <f t="shared" si="82"/>
        <v>16487</v>
      </c>
      <c r="H1004" s="86">
        <f t="shared" si="83"/>
        <v>38196</v>
      </c>
      <c r="I1004" s="87"/>
    </row>
    <row r="1005" spans="1:9" ht="15" customHeight="1" x14ac:dyDescent="0.25">
      <c r="A1005" s="81">
        <f t="shared" si="84"/>
        <v>41546</v>
      </c>
      <c r="B1005" s="82">
        <f t="shared" si="80"/>
        <v>29</v>
      </c>
      <c r="C1005" s="83">
        <f t="shared" si="81"/>
        <v>1</v>
      </c>
      <c r="D1005" s="90">
        <v>21709</v>
      </c>
      <c r="E1005" s="150">
        <v>14178</v>
      </c>
      <c r="F1005" s="125">
        <v>6721</v>
      </c>
      <c r="G1005" s="86">
        <f t="shared" si="82"/>
        <v>20899</v>
      </c>
      <c r="H1005" s="86">
        <f t="shared" si="83"/>
        <v>42608</v>
      </c>
      <c r="I1005" s="87"/>
    </row>
    <row r="1006" spans="1:9" ht="15" customHeight="1" x14ac:dyDescent="0.25">
      <c r="A1006" s="81">
        <f t="shared" si="84"/>
        <v>41547</v>
      </c>
      <c r="B1006" s="82">
        <f t="shared" si="80"/>
        <v>30</v>
      </c>
      <c r="C1006" s="83">
        <f t="shared" si="81"/>
        <v>2</v>
      </c>
      <c r="D1006" s="90">
        <v>27326</v>
      </c>
      <c r="E1006" s="150">
        <v>8989</v>
      </c>
      <c r="F1006" s="125">
        <v>4228</v>
      </c>
      <c r="G1006" s="86">
        <f t="shared" si="82"/>
        <v>13217</v>
      </c>
      <c r="H1006" s="86">
        <f t="shared" si="83"/>
        <v>40543</v>
      </c>
      <c r="I1006" s="87"/>
    </row>
    <row r="1007" spans="1:9" ht="15" customHeight="1" x14ac:dyDescent="0.25">
      <c r="A1007" s="81">
        <f t="shared" si="84"/>
        <v>41548</v>
      </c>
      <c r="B1007" s="82">
        <f t="shared" si="80"/>
        <v>1</v>
      </c>
      <c r="C1007" s="83">
        <f t="shared" si="81"/>
        <v>3</v>
      </c>
      <c r="D1007" s="90">
        <v>21706</v>
      </c>
      <c r="E1007" s="150">
        <v>32169</v>
      </c>
      <c r="F1007" s="126">
        <v>15424</v>
      </c>
      <c r="G1007" s="86">
        <f t="shared" si="82"/>
        <v>47593</v>
      </c>
      <c r="H1007" s="86">
        <f t="shared" si="83"/>
        <v>69299</v>
      </c>
      <c r="I1007" s="87"/>
    </row>
    <row r="1008" spans="1:9" ht="15" customHeight="1" x14ac:dyDescent="0.25">
      <c r="A1008" s="81">
        <f t="shared" si="84"/>
        <v>41549</v>
      </c>
      <c r="B1008" s="82">
        <f t="shared" si="80"/>
        <v>2</v>
      </c>
      <c r="C1008" s="83">
        <f t="shared" si="81"/>
        <v>4</v>
      </c>
      <c r="D1008" s="90">
        <v>51760</v>
      </c>
      <c r="E1008" s="150">
        <v>42917</v>
      </c>
      <c r="F1008" s="126">
        <v>21172</v>
      </c>
      <c r="G1008" s="86">
        <f t="shared" si="82"/>
        <v>64089</v>
      </c>
      <c r="H1008" s="86">
        <f t="shared" si="83"/>
        <v>115849</v>
      </c>
      <c r="I1008" s="87"/>
    </row>
    <row r="1009" spans="1:9" ht="15" customHeight="1" x14ac:dyDescent="0.25">
      <c r="A1009" s="81">
        <f t="shared" si="84"/>
        <v>41550</v>
      </c>
      <c r="B1009" s="82">
        <f t="shared" si="80"/>
        <v>3</v>
      </c>
      <c r="C1009" s="83">
        <f t="shared" si="81"/>
        <v>5</v>
      </c>
      <c r="D1009" s="90">
        <v>51760</v>
      </c>
      <c r="E1009" s="150">
        <v>50269</v>
      </c>
      <c r="F1009" s="126">
        <v>19127</v>
      </c>
      <c r="G1009" s="86">
        <f t="shared" si="82"/>
        <v>69396</v>
      </c>
      <c r="H1009" s="86">
        <f t="shared" si="83"/>
        <v>121156</v>
      </c>
      <c r="I1009" s="87"/>
    </row>
    <row r="1010" spans="1:9" ht="15" customHeight="1" x14ac:dyDescent="0.25">
      <c r="A1010" s="81">
        <f t="shared" si="84"/>
        <v>41551</v>
      </c>
      <c r="B1010" s="82">
        <f t="shared" si="80"/>
        <v>4</v>
      </c>
      <c r="C1010" s="83">
        <f t="shared" si="81"/>
        <v>6</v>
      </c>
      <c r="D1010" s="90">
        <v>51760</v>
      </c>
      <c r="E1010" s="150">
        <v>51230</v>
      </c>
      <c r="F1010" s="126">
        <v>11509</v>
      </c>
      <c r="G1010" s="86">
        <f t="shared" si="82"/>
        <v>62739</v>
      </c>
      <c r="H1010" s="86">
        <f t="shared" si="83"/>
        <v>114499</v>
      </c>
      <c r="I1010" s="87"/>
    </row>
    <row r="1011" spans="1:9" ht="15" customHeight="1" x14ac:dyDescent="0.25">
      <c r="A1011" s="81">
        <f t="shared" si="84"/>
        <v>41552</v>
      </c>
      <c r="B1011" s="82">
        <f t="shared" si="80"/>
        <v>5</v>
      </c>
      <c r="C1011" s="83">
        <f t="shared" si="81"/>
        <v>7</v>
      </c>
      <c r="D1011" s="90">
        <v>51760</v>
      </c>
      <c r="E1011" s="150">
        <v>71950</v>
      </c>
      <c r="F1011" s="126">
        <v>90</v>
      </c>
      <c r="G1011" s="86">
        <f t="shared" si="82"/>
        <v>72040</v>
      </c>
      <c r="H1011" s="86">
        <f t="shared" si="83"/>
        <v>123800</v>
      </c>
      <c r="I1011" s="87"/>
    </row>
    <row r="1012" spans="1:9" ht="15" customHeight="1" x14ac:dyDescent="0.25">
      <c r="A1012" s="81">
        <f t="shared" si="84"/>
        <v>41553</v>
      </c>
      <c r="B1012" s="82">
        <f t="shared" si="80"/>
        <v>6</v>
      </c>
      <c r="C1012" s="83">
        <f t="shared" si="81"/>
        <v>1</v>
      </c>
      <c r="D1012" s="90">
        <v>44271</v>
      </c>
      <c r="E1012" s="150">
        <v>40368</v>
      </c>
      <c r="F1012" s="126">
        <v>840</v>
      </c>
      <c r="G1012" s="86">
        <f t="shared" si="82"/>
        <v>41208</v>
      </c>
      <c r="H1012" s="86">
        <f t="shared" si="83"/>
        <v>85479</v>
      </c>
      <c r="I1012" s="87"/>
    </row>
    <row r="1013" spans="1:9" ht="15" customHeight="1" x14ac:dyDescent="0.25">
      <c r="A1013" s="81">
        <f t="shared" si="84"/>
        <v>41554</v>
      </c>
      <c r="B1013" s="82">
        <f t="shared" si="80"/>
        <v>7</v>
      </c>
      <c r="C1013" s="83">
        <f t="shared" si="81"/>
        <v>2</v>
      </c>
      <c r="D1013" s="90">
        <v>44271</v>
      </c>
      <c r="E1013" s="150">
        <v>14733</v>
      </c>
      <c r="F1013" s="126">
        <v>2919</v>
      </c>
      <c r="G1013" s="86">
        <f t="shared" si="82"/>
        <v>17652</v>
      </c>
      <c r="H1013" s="86">
        <f t="shared" si="83"/>
        <v>61923</v>
      </c>
      <c r="I1013" s="87"/>
    </row>
    <row r="1014" spans="1:9" ht="15" customHeight="1" x14ac:dyDescent="0.25">
      <c r="A1014" s="81">
        <f t="shared" si="84"/>
        <v>41555</v>
      </c>
      <c r="B1014" s="82">
        <f t="shared" si="80"/>
        <v>8</v>
      </c>
      <c r="C1014" s="83">
        <f t="shared" si="81"/>
        <v>3</v>
      </c>
      <c r="D1014" s="90">
        <v>44271</v>
      </c>
      <c r="E1014" s="150">
        <v>9402</v>
      </c>
      <c r="F1014" s="126">
        <v>2221</v>
      </c>
      <c r="G1014" s="86">
        <f t="shared" si="82"/>
        <v>11623</v>
      </c>
      <c r="H1014" s="86">
        <f t="shared" si="83"/>
        <v>55894</v>
      </c>
      <c r="I1014" s="87"/>
    </row>
    <row r="1015" spans="1:9" ht="15" customHeight="1" x14ac:dyDescent="0.25">
      <c r="A1015" s="81">
        <f t="shared" si="84"/>
        <v>41556</v>
      </c>
      <c r="B1015" s="82">
        <f t="shared" si="80"/>
        <v>9</v>
      </c>
      <c r="C1015" s="83">
        <f t="shared" si="81"/>
        <v>4</v>
      </c>
      <c r="D1015" s="90">
        <v>44271</v>
      </c>
      <c r="E1015" s="150">
        <v>35431</v>
      </c>
      <c r="F1015" s="126">
        <v>6884</v>
      </c>
      <c r="G1015" s="86">
        <f t="shared" si="82"/>
        <v>42315</v>
      </c>
      <c r="H1015" s="86">
        <f t="shared" si="83"/>
        <v>86586</v>
      </c>
      <c r="I1015" s="87"/>
    </row>
    <row r="1016" spans="1:9" ht="15" customHeight="1" x14ac:dyDescent="0.25">
      <c r="A1016" s="81">
        <f t="shared" si="84"/>
        <v>41557</v>
      </c>
      <c r="B1016" s="82">
        <f t="shared" si="80"/>
        <v>10</v>
      </c>
      <c r="C1016" s="83">
        <f t="shared" si="81"/>
        <v>5</v>
      </c>
      <c r="D1016" s="90">
        <v>29720</v>
      </c>
      <c r="E1016" s="150">
        <v>23768</v>
      </c>
      <c r="F1016" s="126">
        <v>4409</v>
      </c>
      <c r="G1016" s="86">
        <f t="shared" si="82"/>
        <v>28177</v>
      </c>
      <c r="H1016" s="86">
        <f t="shared" si="83"/>
        <v>57897</v>
      </c>
      <c r="I1016" s="87"/>
    </row>
    <row r="1017" spans="1:9" ht="15" customHeight="1" x14ac:dyDescent="0.25">
      <c r="A1017" s="81">
        <f t="shared" si="84"/>
        <v>41558</v>
      </c>
      <c r="B1017" s="82">
        <f t="shared" si="80"/>
        <v>11</v>
      </c>
      <c r="C1017" s="83">
        <f t="shared" si="81"/>
        <v>6</v>
      </c>
      <c r="D1017" s="90">
        <v>48840</v>
      </c>
      <c r="E1017" s="150">
        <v>15230</v>
      </c>
      <c r="F1017" s="126">
        <v>3240</v>
      </c>
      <c r="G1017" s="86">
        <f t="shared" si="82"/>
        <v>18470</v>
      </c>
      <c r="H1017" s="86">
        <f t="shared" si="83"/>
        <v>67310</v>
      </c>
      <c r="I1017" s="87"/>
    </row>
    <row r="1018" spans="1:9" ht="15" customHeight="1" x14ac:dyDescent="0.25">
      <c r="A1018" s="81">
        <f t="shared" si="84"/>
        <v>41559</v>
      </c>
      <c r="B1018" s="82">
        <f t="shared" si="80"/>
        <v>12</v>
      </c>
      <c r="C1018" s="83">
        <f t="shared" si="81"/>
        <v>7</v>
      </c>
      <c r="D1018" s="90">
        <v>64420</v>
      </c>
      <c r="E1018" s="150">
        <v>21740</v>
      </c>
      <c r="F1018" s="126">
        <v>4350</v>
      </c>
      <c r="G1018" s="86">
        <f t="shared" si="82"/>
        <v>26090</v>
      </c>
      <c r="H1018" s="86">
        <f t="shared" si="83"/>
        <v>90510</v>
      </c>
      <c r="I1018" s="87"/>
    </row>
    <row r="1019" spans="1:9" ht="15" customHeight="1" x14ac:dyDescent="0.25">
      <c r="A1019" s="81">
        <f t="shared" si="84"/>
        <v>41560</v>
      </c>
      <c r="B1019" s="82">
        <f t="shared" si="80"/>
        <v>13</v>
      </c>
      <c r="C1019" s="83">
        <f t="shared" si="81"/>
        <v>1</v>
      </c>
      <c r="D1019" s="90">
        <v>64487</v>
      </c>
      <c r="E1019" s="150">
        <v>20886</v>
      </c>
      <c r="F1019" s="126">
        <v>4129</v>
      </c>
      <c r="G1019" s="86">
        <f t="shared" si="82"/>
        <v>25015</v>
      </c>
      <c r="H1019" s="86">
        <f t="shared" si="83"/>
        <v>89502</v>
      </c>
      <c r="I1019" s="87"/>
    </row>
    <row r="1020" spans="1:9" ht="15" customHeight="1" x14ac:dyDescent="0.25">
      <c r="A1020" s="81">
        <f t="shared" si="84"/>
        <v>41561</v>
      </c>
      <c r="B1020" s="82">
        <f t="shared" si="80"/>
        <v>14</v>
      </c>
      <c r="C1020" s="83">
        <f t="shared" si="81"/>
        <v>2</v>
      </c>
      <c r="D1020" s="90">
        <v>51561</v>
      </c>
      <c r="E1020" s="150">
        <v>15674</v>
      </c>
      <c r="F1020" s="126">
        <v>3209</v>
      </c>
      <c r="G1020" s="86">
        <f t="shared" si="82"/>
        <v>18883</v>
      </c>
      <c r="H1020" s="86">
        <f t="shared" si="83"/>
        <v>70444</v>
      </c>
      <c r="I1020" s="87"/>
    </row>
    <row r="1021" spans="1:9" ht="15" customHeight="1" x14ac:dyDescent="0.25">
      <c r="A1021" s="81">
        <f t="shared" si="84"/>
        <v>41562</v>
      </c>
      <c r="B1021" s="82">
        <f t="shared" si="80"/>
        <v>15</v>
      </c>
      <c r="C1021" s="83">
        <f t="shared" si="81"/>
        <v>3</v>
      </c>
      <c r="D1021" s="90">
        <v>46509</v>
      </c>
      <c r="E1021" s="150">
        <v>15571</v>
      </c>
      <c r="F1021" s="126">
        <v>3223</v>
      </c>
      <c r="G1021" s="86">
        <f t="shared" si="82"/>
        <v>18794</v>
      </c>
      <c r="H1021" s="86">
        <f t="shared" si="83"/>
        <v>65303</v>
      </c>
      <c r="I1021" s="87"/>
    </row>
    <row r="1022" spans="1:9" ht="15" customHeight="1" x14ac:dyDescent="0.25">
      <c r="A1022" s="81">
        <f t="shared" si="84"/>
        <v>41563</v>
      </c>
      <c r="B1022" s="82">
        <f t="shared" si="80"/>
        <v>16</v>
      </c>
      <c r="C1022" s="83">
        <f t="shared" si="81"/>
        <v>4</v>
      </c>
      <c r="D1022" s="90">
        <v>38266</v>
      </c>
      <c r="E1022" s="150">
        <v>11542</v>
      </c>
      <c r="F1022" s="126">
        <v>2396</v>
      </c>
      <c r="G1022" s="86">
        <f t="shared" si="82"/>
        <v>13938</v>
      </c>
      <c r="H1022" s="86">
        <f t="shared" si="83"/>
        <v>52204</v>
      </c>
      <c r="I1022" s="87"/>
    </row>
    <row r="1023" spans="1:9" ht="15" customHeight="1" x14ac:dyDescent="0.25">
      <c r="A1023" s="81">
        <f t="shared" si="84"/>
        <v>41564</v>
      </c>
      <c r="B1023" s="82">
        <f t="shared" si="80"/>
        <v>17</v>
      </c>
      <c r="C1023" s="83">
        <f t="shared" si="81"/>
        <v>5</v>
      </c>
      <c r="D1023" s="90">
        <v>42649</v>
      </c>
      <c r="E1023" s="150">
        <v>13576</v>
      </c>
      <c r="F1023" s="126">
        <v>2813</v>
      </c>
      <c r="G1023" s="86">
        <f t="shared" si="82"/>
        <v>16389</v>
      </c>
      <c r="H1023" s="86">
        <f t="shared" si="83"/>
        <v>59038</v>
      </c>
      <c r="I1023" s="87"/>
    </row>
    <row r="1024" spans="1:9" ht="15" customHeight="1" x14ac:dyDescent="0.25">
      <c r="A1024" s="81">
        <f t="shared" si="84"/>
        <v>41565</v>
      </c>
      <c r="B1024" s="82">
        <f t="shared" si="80"/>
        <v>18</v>
      </c>
      <c r="C1024" s="83">
        <f t="shared" si="81"/>
        <v>6</v>
      </c>
      <c r="D1024" s="90">
        <v>42724</v>
      </c>
      <c r="E1024" s="150">
        <v>13635</v>
      </c>
      <c r="F1024" s="126">
        <v>2846</v>
      </c>
      <c r="G1024" s="86">
        <f t="shared" si="82"/>
        <v>16481</v>
      </c>
      <c r="H1024" s="86">
        <f t="shared" si="83"/>
        <v>59205</v>
      </c>
      <c r="I1024" s="87"/>
    </row>
    <row r="1025" spans="1:9" ht="15" customHeight="1" x14ac:dyDescent="0.25">
      <c r="A1025" s="81">
        <f t="shared" si="84"/>
        <v>41566</v>
      </c>
      <c r="B1025" s="82">
        <f t="shared" si="80"/>
        <v>19</v>
      </c>
      <c r="C1025" s="83">
        <f t="shared" si="81"/>
        <v>7</v>
      </c>
      <c r="D1025" s="90">
        <v>43690</v>
      </c>
      <c r="E1025" s="150">
        <v>13590</v>
      </c>
      <c r="F1025" s="126">
        <v>2800</v>
      </c>
      <c r="G1025" s="86">
        <f t="shared" si="82"/>
        <v>16390</v>
      </c>
      <c r="H1025" s="86">
        <f t="shared" si="83"/>
        <v>60080</v>
      </c>
      <c r="I1025" s="87"/>
    </row>
    <row r="1026" spans="1:9" ht="15" customHeight="1" x14ac:dyDescent="0.25">
      <c r="A1026" s="81">
        <f t="shared" si="84"/>
        <v>41567</v>
      </c>
      <c r="B1026" s="82">
        <f t="shared" si="80"/>
        <v>20</v>
      </c>
      <c r="C1026" s="83">
        <f t="shared" si="81"/>
        <v>1</v>
      </c>
      <c r="D1026" s="90">
        <v>48384</v>
      </c>
      <c r="E1026" s="150">
        <v>16151</v>
      </c>
      <c r="F1026" s="126">
        <v>3314</v>
      </c>
      <c r="G1026" s="86">
        <f t="shared" si="82"/>
        <v>19465</v>
      </c>
      <c r="H1026" s="86">
        <f t="shared" si="83"/>
        <v>67849</v>
      </c>
      <c r="I1026" s="87"/>
    </row>
    <row r="1027" spans="1:9" ht="15" customHeight="1" x14ac:dyDescent="0.25">
      <c r="A1027" s="81">
        <f t="shared" si="84"/>
        <v>41568</v>
      </c>
      <c r="B1027" s="82">
        <f t="shared" si="80"/>
        <v>21</v>
      </c>
      <c r="C1027" s="83">
        <f t="shared" si="81"/>
        <v>2</v>
      </c>
      <c r="D1027" s="90">
        <v>38240</v>
      </c>
      <c r="E1027" s="150">
        <v>11960</v>
      </c>
      <c r="F1027" s="126">
        <v>2470</v>
      </c>
      <c r="G1027" s="86">
        <f t="shared" si="82"/>
        <v>14430</v>
      </c>
      <c r="H1027" s="86">
        <f t="shared" si="83"/>
        <v>52670</v>
      </c>
      <c r="I1027" s="87"/>
    </row>
    <row r="1028" spans="1:9" ht="15" customHeight="1" x14ac:dyDescent="0.25">
      <c r="A1028" s="81">
        <f t="shared" si="84"/>
        <v>41569</v>
      </c>
      <c r="B1028" s="82">
        <f t="shared" si="80"/>
        <v>22</v>
      </c>
      <c r="C1028" s="83">
        <f t="shared" si="81"/>
        <v>3</v>
      </c>
      <c r="D1028" s="90">
        <v>40480</v>
      </c>
      <c r="E1028" s="150">
        <v>13200</v>
      </c>
      <c r="F1028" s="126">
        <v>2710</v>
      </c>
      <c r="G1028" s="86">
        <f t="shared" si="82"/>
        <v>15910</v>
      </c>
      <c r="H1028" s="86">
        <f t="shared" si="83"/>
        <v>56390</v>
      </c>
      <c r="I1028" s="87"/>
    </row>
    <row r="1029" spans="1:9" ht="15" customHeight="1" x14ac:dyDescent="0.25">
      <c r="A1029" s="81">
        <f t="shared" si="84"/>
        <v>41570</v>
      </c>
      <c r="B1029" s="82">
        <f t="shared" si="80"/>
        <v>23</v>
      </c>
      <c r="C1029" s="83">
        <f t="shared" si="81"/>
        <v>4</v>
      </c>
      <c r="D1029" s="90">
        <v>45280</v>
      </c>
      <c r="E1029" s="150">
        <v>12930</v>
      </c>
      <c r="F1029" s="126">
        <v>2670</v>
      </c>
      <c r="G1029" s="86">
        <f t="shared" si="82"/>
        <v>15600</v>
      </c>
      <c r="H1029" s="86">
        <f t="shared" si="83"/>
        <v>60880</v>
      </c>
      <c r="I1029" s="87"/>
    </row>
    <row r="1030" spans="1:9" ht="15" customHeight="1" x14ac:dyDescent="0.25">
      <c r="A1030" s="81">
        <f t="shared" si="84"/>
        <v>41571</v>
      </c>
      <c r="B1030" s="82">
        <f t="shared" si="80"/>
        <v>24</v>
      </c>
      <c r="C1030" s="83">
        <f t="shared" si="81"/>
        <v>5</v>
      </c>
      <c r="D1030" s="90">
        <v>36230</v>
      </c>
      <c r="E1030" s="150">
        <v>10960</v>
      </c>
      <c r="F1030" s="126">
        <v>2260</v>
      </c>
      <c r="G1030" s="86">
        <f t="shared" si="82"/>
        <v>13220</v>
      </c>
      <c r="H1030" s="86">
        <f t="shared" si="83"/>
        <v>49450</v>
      </c>
      <c r="I1030" s="87"/>
    </row>
    <row r="1031" spans="1:9" ht="15" customHeight="1" x14ac:dyDescent="0.25">
      <c r="A1031" s="81">
        <f t="shared" si="84"/>
        <v>41572</v>
      </c>
      <c r="B1031" s="82">
        <f t="shared" si="80"/>
        <v>25</v>
      </c>
      <c r="C1031" s="83">
        <f t="shared" si="81"/>
        <v>6</v>
      </c>
      <c r="D1031" s="90">
        <v>45920</v>
      </c>
      <c r="E1031" s="150">
        <v>15530</v>
      </c>
      <c r="F1031" s="126">
        <v>3190</v>
      </c>
      <c r="G1031" s="86">
        <f t="shared" si="82"/>
        <v>18720</v>
      </c>
      <c r="H1031" s="86">
        <f t="shared" si="83"/>
        <v>64640</v>
      </c>
      <c r="I1031" s="87"/>
    </row>
    <row r="1032" spans="1:9" ht="15" customHeight="1" x14ac:dyDescent="0.25">
      <c r="A1032" s="81">
        <f t="shared" si="84"/>
        <v>41573</v>
      </c>
      <c r="B1032" s="82">
        <f t="shared" si="80"/>
        <v>26</v>
      </c>
      <c r="C1032" s="83">
        <f t="shared" si="81"/>
        <v>7</v>
      </c>
      <c r="D1032" s="90">
        <v>40650</v>
      </c>
      <c r="E1032" s="150">
        <v>12560</v>
      </c>
      <c r="F1032" s="126">
        <v>2590</v>
      </c>
      <c r="G1032" s="86">
        <f t="shared" si="82"/>
        <v>15150</v>
      </c>
      <c r="H1032" s="86">
        <f t="shared" si="83"/>
        <v>55800</v>
      </c>
      <c r="I1032" s="87"/>
    </row>
    <row r="1033" spans="1:9" ht="15" customHeight="1" x14ac:dyDescent="0.25">
      <c r="A1033" s="81">
        <f t="shared" si="84"/>
        <v>41574</v>
      </c>
      <c r="B1033" s="82">
        <f t="shared" si="80"/>
        <v>27</v>
      </c>
      <c r="C1033" s="83">
        <f t="shared" si="81"/>
        <v>1</v>
      </c>
      <c r="D1033" s="90">
        <v>47880</v>
      </c>
      <c r="E1033" s="150">
        <v>15710</v>
      </c>
      <c r="F1033" s="126">
        <v>3220</v>
      </c>
      <c r="G1033" s="86">
        <f t="shared" si="82"/>
        <v>18930</v>
      </c>
      <c r="H1033" s="86">
        <f t="shared" si="83"/>
        <v>66810</v>
      </c>
      <c r="I1033" s="87"/>
    </row>
    <row r="1034" spans="1:9" ht="15" customHeight="1" x14ac:dyDescent="0.25">
      <c r="A1034" s="81">
        <f t="shared" si="84"/>
        <v>41575</v>
      </c>
      <c r="B1034" s="82">
        <f t="shared" si="80"/>
        <v>28</v>
      </c>
      <c r="C1034" s="83">
        <f t="shared" si="81"/>
        <v>2</v>
      </c>
      <c r="D1034" s="90">
        <v>45490</v>
      </c>
      <c r="E1034" s="150">
        <v>14540</v>
      </c>
      <c r="F1034" s="126">
        <v>2980</v>
      </c>
      <c r="G1034" s="86">
        <f t="shared" si="82"/>
        <v>17520</v>
      </c>
      <c r="H1034" s="86">
        <f t="shared" si="83"/>
        <v>63010</v>
      </c>
      <c r="I1034" s="87"/>
    </row>
    <row r="1035" spans="1:9" ht="15" customHeight="1" x14ac:dyDescent="0.25">
      <c r="A1035" s="81">
        <f t="shared" si="84"/>
        <v>41576</v>
      </c>
      <c r="B1035" s="82">
        <f t="shared" si="80"/>
        <v>29</v>
      </c>
      <c r="C1035" s="83">
        <f t="shared" si="81"/>
        <v>3</v>
      </c>
      <c r="D1035" s="90">
        <v>35590</v>
      </c>
      <c r="E1035" s="150">
        <v>10880</v>
      </c>
      <c r="F1035" s="126">
        <v>2250</v>
      </c>
      <c r="G1035" s="86">
        <f t="shared" si="82"/>
        <v>13130</v>
      </c>
      <c r="H1035" s="86">
        <f t="shared" si="83"/>
        <v>48720</v>
      </c>
      <c r="I1035" s="87"/>
    </row>
    <row r="1036" spans="1:9" ht="15" customHeight="1" x14ac:dyDescent="0.25">
      <c r="A1036" s="81">
        <f t="shared" si="84"/>
        <v>41577</v>
      </c>
      <c r="B1036" s="82">
        <f t="shared" si="80"/>
        <v>30</v>
      </c>
      <c r="C1036" s="83">
        <f t="shared" si="81"/>
        <v>4</v>
      </c>
      <c r="D1036" s="90">
        <v>42737</v>
      </c>
      <c r="E1036" s="150">
        <v>14570</v>
      </c>
      <c r="F1036" s="126">
        <v>2990</v>
      </c>
      <c r="G1036" s="86">
        <f t="shared" si="82"/>
        <v>17560</v>
      </c>
      <c r="H1036" s="86">
        <f t="shared" si="83"/>
        <v>60297</v>
      </c>
      <c r="I1036" s="87"/>
    </row>
    <row r="1037" spans="1:9" ht="15" customHeight="1" x14ac:dyDescent="0.25">
      <c r="A1037" s="81">
        <f t="shared" si="84"/>
        <v>41578</v>
      </c>
      <c r="B1037" s="82">
        <f t="shared" si="80"/>
        <v>31</v>
      </c>
      <c r="C1037" s="83">
        <f t="shared" si="81"/>
        <v>5</v>
      </c>
      <c r="D1037" s="90">
        <v>35562</v>
      </c>
      <c r="E1037" s="150">
        <v>10802</v>
      </c>
      <c r="F1037" s="126">
        <v>2228</v>
      </c>
      <c r="G1037" s="86">
        <f t="shared" si="82"/>
        <v>13030</v>
      </c>
      <c r="H1037" s="86">
        <f t="shared" si="83"/>
        <v>48592</v>
      </c>
      <c r="I1037" s="87"/>
    </row>
    <row r="1038" spans="1:9" ht="15" customHeight="1" x14ac:dyDescent="0.25">
      <c r="A1038" s="81">
        <f t="shared" si="84"/>
        <v>41579</v>
      </c>
      <c r="B1038" s="82">
        <f t="shared" si="80"/>
        <v>1</v>
      </c>
      <c r="C1038" s="83">
        <f t="shared" si="81"/>
        <v>6</v>
      </c>
      <c r="D1038" s="90">
        <v>45490</v>
      </c>
      <c r="E1038" s="150">
        <v>14820</v>
      </c>
      <c r="F1038" s="127">
        <v>3050</v>
      </c>
      <c r="G1038" s="86">
        <f t="shared" si="82"/>
        <v>17870</v>
      </c>
      <c r="H1038" s="86">
        <f t="shared" si="83"/>
        <v>63360</v>
      </c>
      <c r="I1038" s="87"/>
    </row>
    <row r="1039" spans="1:9" ht="15" customHeight="1" x14ac:dyDescent="0.25">
      <c r="A1039" s="81">
        <f t="shared" si="84"/>
        <v>41580</v>
      </c>
      <c r="B1039" s="82">
        <f t="shared" si="80"/>
        <v>2</v>
      </c>
      <c r="C1039" s="83">
        <f t="shared" si="81"/>
        <v>7</v>
      </c>
      <c r="D1039" s="90">
        <v>51420</v>
      </c>
      <c r="E1039" s="150">
        <v>16370</v>
      </c>
      <c r="F1039" s="127">
        <v>3320</v>
      </c>
      <c r="G1039" s="86">
        <f t="shared" si="82"/>
        <v>19690</v>
      </c>
      <c r="H1039" s="86">
        <f t="shared" si="83"/>
        <v>71110</v>
      </c>
      <c r="I1039" s="87"/>
    </row>
    <row r="1040" spans="1:9" ht="15" customHeight="1" x14ac:dyDescent="0.25">
      <c r="A1040" s="81">
        <f t="shared" si="84"/>
        <v>41581</v>
      </c>
      <c r="B1040" s="82">
        <f t="shared" si="80"/>
        <v>3</v>
      </c>
      <c r="C1040" s="83">
        <f t="shared" si="81"/>
        <v>1</v>
      </c>
      <c r="D1040" s="90">
        <v>43000</v>
      </c>
      <c r="E1040" s="150">
        <v>14280</v>
      </c>
      <c r="F1040" s="127">
        <v>2820</v>
      </c>
      <c r="G1040" s="86">
        <f t="shared" si="82"/>
        <v>17100</v>
      </c>
      <c r="H1040" s="86">
        <f t="shared" si="83"/>
        <v>60100</v>
      </c>
      <c r="I1040" s="87"/>
    </row>
    <row r="1041" spans="1:9" ht="15" customHeight="1" x14ac:dyDescent="0.25">
      <c r="A1041" s="81">
        <f t="shared" si="84"/>
        <v>41582</v>
      </c>
      <c r="B1041" s="82">
        <f t="shared" si="80"/>
        <v>4</v>
      </c>
      <c r="C1041" s="83">
        <f t="shared" si="81"/>
        <v>2</v>
      </c>
      <c r="D1041" s="90">
        <v>75540</v>
      </c>
      <c r="E1041" s="150">
        <v>26950</v>
      </c>
      <c r="F1041" s="127">
        <v>4940</v>
      </c>
      <c r="G1041" s="86">
        <f t="shared" si="82"/>
        <v>31890</v>
      </c>
      <c r="H1041" s="86">
        <f t="shared" si="83"/>
        <v>107430</v>
      </c>
      <c r="I1041" s="87"/>
    </row>
    <row r="1042" spans="1:9" ht="15" customHeight="1" x14ac:dyDescent="0.25">
      <c r="A1042" s="81">
        <f t="shared" si="84"/>
        <v>41583</v>
      </c>
      <c r="B1042" s="82">
        <f t="shared" si="80"/>
        <v>5</v>
      </c>
      <c r="C1042" s="83">
        <f t="shared" si="81"/>
        <v>3</v>
      </c>
      <c r="D1042" s="90">
        <v>36790</v>
      </c>
      <c r="E1042" s="150">
        <v>12070</v>
      </c>
      <c r="F1042" s="127">
        <v>2230</v>
      </c>
      <c r="G1042" s="86">
        <f t="shared" si="82"/>
        <v>14300</v>
      </c>
      <c r="H1042" s="86">
        <f t="shared" si="83"/>
        <v>51090</v>
      </c>
      <c r="I1042" s="87"/>
    </row>
    <row r="1043" spans="1:9" ht="15" customHeight="1" x14ac:dyDescent="0.25">
      <c r="A1043" s="81">
        <f t="shared" si="84"/>
        <v>41584</v>
      </c>
      <c r="B1043" s="82">
        <f t="shared" si="80"/>
        <v>6</v>
      </c>
      <c r="C1043" s="83">
        <f t="shared" si="81"/>
        <v>4</v>
      </c>
      <c r="D1043" s="90">
        <v>49000</v>
      </c>
      <c r="E1043" s="150">
        <v>16140</v>
      </c>
      <c r="F1043" s="127">
        <v>3120</v>
      </c>
      <c r="G1043" s="86">
        <f t="shared" si="82"/>
        <v>19260</v>
      </c>
      <c r="H1043" s="86">
        <f t="shared" si="83"/>
        <v>68260</v>
      </c>
      <c r="I1043" s="87"/>
    </row>
    <row r="1044" spans="1:9" ht="15" customHeight="1" x14ac:dyDescent="0.25">
      <c r="A1044" s="81">
        <f t="shared" si="84"/>
        <v>41585</v>
      </c>
      <c r="B1044" s="82">
        <f t="shared" si="80"/>
        <v>7</v>
      </c>
      <c r="C1044" s="83">
        <f t="shared" si="81"/>
        <v>5</v>
      </c>
      <c r="D1044" s="90">
        <v>40220</v>
      </c>
      <c r="E1044" s="150">
        <v>12820</v>
      </c>
      <c r="F1044" s="127">
        <v>2540</v>
      </c>
      <c r="G1044" s="86">
        <f t="shared" si="82"/>
        <v>15360</v>
      </c>
      <c r="H1044" s="86">
        <f t="shared" si="83"/>
        <v>55580</v>
      </c>
      <c r="I1044" s="87"/>
    </row>
    <row r="1045" spans="1:9" ht="15" customHeight="1" x14ac:dyDescent="0.25">
      <c r="A1045" s="81">
        <f t="shared" si="84"/>
        <v>41586</v>
      </c>
      <c r="B1045" s="82">
        <f t="shared" si="80"/>
        <v>8</v>
      </c>
      <c r="C1045" s="83">
        <f t="shared" si="81"/>
        <v>6</v>
      </c>
      <c r="D1045" s="90">
        <v>51050</v>
      </c>
      <c r="E1045" s="150">
        <v>16480</v>
      </c>
      <c r="F1045" s="127">
        <v>3160</v>
      </c>
      <c r="G1045" s="86">
        <f t="shared" si="82"/>
        <v>19640</v>
      </c>
      <c r="H1045" s="86">
        <f t="shared" si="83"/>
        <v>70690</v>
      </c>
      <c r="I1045" s="87"/>
    </row>
    <row r="1046" spans="1:9" ht="15" customHeight="1" x14ac:dyDescent="0.25">
      <c r="A1046" s="81">
        <f t="shared" si="84"/>
        <v>41587</v>
      </c>
      <c r="B1046" s="82">
        <f t="shared" si="80"/>
        <v>9</v>
      </c>
      <c r="C1046" s="83">
        <f t="shared" si="81"/>
        <v>7</v>
      </c>
      <c r="D1046" s="90">
        <v>45480</v>
      </c>
      <c r="E1046" s="150">
        <v>14750</v>
      </c>
      <c r="F1046" s="127">
        <v>2690</v>
      </c>
      <c r="G1046" s="86">
        <f t="shared" si="82"/>
        <v>17440</v>
      </c>
      <c r="H1046" s="86">
        <f t="shared" si="83"/>
        <v>62920</v>
      </c>
      <c r="I1046" s="87"/>
    </row>
    <row r="1047" spans="1:9" ht="15" customHeight="1" x14ac:dyDescent="0.25">
      <c r="A1047" s="81">
        <f t="shared" si="84"/>
        <v>41588</v>
      </c>
      <c r="B1047" s="82">
        <f t="shared" si="80"/>
        <v>10</v>
      </c>
      <c r="C1047" s="83">
        <f t="shared" si="81"/>
        <v>1</v>
      </c>
      <c r="D1047" s="90">
        <v>55330</v>
      </c>
      <c r="E1047" s="150">
        <v>18490</v>
      </c>
      <c r="F1047" s="127">
        <v>3230</v>
      </c>
      <c r="G1047" s="86">
        <f t="shared" si="82"/>
        <v>21720</v>
      </c>
      <c r="H1047" s="86">
        <f t="shared" si="83"/>
        <v>77050</v>
      </c>
      <c r="I1047" s="87"/>
    </row>
    <row r="1048" spans="1:9" ht="15" customHeight="1" x14ac:dyDescent="0.25">
      <c r="A1048" s="81">
        <f t="shared" si="84"/>
        <v>41589</v>
      </c>
      <c r="B1048" s="82">
        <f t="shared" si="80"/>
        <v>11</v>
      </c>
      <c r="C1048" s="83">
        <f t="shared" si="81"/>
        <v>2</v>
      </c>
      <c r="D1048" s="90">
        <v>53210</v>
      </c>
      <c r="E1048" s="150">
        <v>17740</v>
      </c>
      <c r="F1048" s="127">
        <v>3100</v>
      </c>
      <c r="G1048" s="86">
        <f t="shared" si="82"/>
        <v>20840</v>
      </c>
      <c r="H1048" s="86">
        <f t="shared" si="83"/>
        <v>74050</v>
      </c>
      <c r="I1048" s="87"/>
    </row>
    <row r="1049" spans="1:9" ht="15" customHeight="1" x14ac:dyDescent="0.25">
      <c r="A1049" s="81">
        <f t="shared" si="84"/>
        <v>41590</v>
      </c>
      <c r="B1049" s="82">
        <f t="shared" si="80"/>
        <v>12</v>
      </c>
      <c r="C1049" s="83">
        <f t="shared" si="81"/>
        <v>3</v>
      </c>
      <c r="D1049" s="90">
        <v>39720</v>
      </c>
      <c r="E1049" s="150">
        <v>12470</v>
      </c>
      <c r="F1049" s="127">
        <v>2220</v>
      </c>
      <c r="G1049" s="86">
        <f t="shared" si="82"/>
        <v>14690</v>
      </c>
      <c r="H1049" s="86">
        <f t="shared" si="83"/>
        <v>54410</v>
      </c>
      <c r="I1049" s="87"/>
    </row>
    <row r="1050" spans="1:9" ht="15" customHeight="1" x14ac:dyDescent="0.25">
      <c r="A1050" s="81">
        <f t="shared" si="84"/>
        <v>41591</v>
      </c>
      <c r="B1050" s="82">
        <f t="shared" si="80"/>
        <v>13</v>
      </c>
      <c r="C1050" s="83">
        <f t="shared" si="81"/>
        <v>4</v>
      </c>
      <c r="D1050" s="90">
        <v>44800</v>
      </c>
      <c r="E1050" s="150">
        <v>14620</v>
      </c>
      <c r="F1050" s="127">
        <v>2580</v>
      </c>
      <c r="G1050" s="86">
        <f t="shared" si="82"/>
        <v>17200</v>
      </c>
      <c r="H1050" s="86">
        <f t="shared" si="83"/>
        <v>62000</v>
      </c>
      <c r="I1050" s="87"/>
    </row>
    <row r="1051" spans="1:9" ht="15" customHeight="1" x14ac:dyDescent="0.25">
      <c r="A1051" s="81">
        <f t="shared" si="84"/>
        <v>41592</v>
      </c>
      <c r="B1051" s="82">
        <f t="shared" si="80"/>
        <v>14</v>
      </c>
      <c r="C1051" s="83">
        <f t="shared" si="81"/>
        <v>5</v>
      </c>
      <c r="D1051" s="90">
        <v>43490</v>
      </c>
      <c r="E1051" s="150">
        <v>14180</v>
      </c>
      <c r="F1051" s="127">
        <v>2520</v>
      </c>
      <c r="G1051" s="86">
        <f t="shared" si="82"/>
        <v>16700</v>
      </c>
      <c r="H1051" s="86">
        <f t="shared" si="83"/>
        <v>60190</v>
      </c>
      <c r="I1051" s="87"/>
    </row>
    <row r="1052" spans="1:9" ht="15" customHeight="1" x14ac:dyDescent="0.25">
      <c r="A1052" s="81">
        <f t="shared" si="84"/>
        <v>41593</v>
      </c>
      <c r="B1052" s="82">
        <f t="shared" si="80"/>
        <v>15</v>
      </c>
      <c r="C1052" s="83">
        <f t="shared" si="81"/>
        <v>6</v>
      </c>
      <c r="D1052" s="90">
        <v>40870</v>
      </c>
      <c r="E1052" s="150">
        <v>13250</v>
      </c>
      <c r="F1052" s="127">
        <v>2320</v>
      </c>
      <c r="G1052" s="86">
        <f t="shared" si="82"/>
        <v>15570</v>
      </c>
      <c r="H1052" s="86">
        <f t="shared" si="83"/>
        <v>56440</v>
      </c>
      <c r="I1052" s="87"/>
    </row>
    <row r="1053" spans="1:9" ht="15" customHeight="1" x14ac:dyDescent="0.25">
      <c r="A1053" s="81">
        <f t="shared" si="84"/>
        <v>41594</v>
      </c>
      <c r="B1053" s="82">
        <f t="shared" si="80"/>
        <v>16</v>
      </c>
      <c r="C1053" s="83">
        <f t="shared" si="81"/>
        <v>7</v>
      </c>
      <c r="D1053" s="90">
        <v>52640</v>
      </c>
      <c r="E1053" s="150">
        <v>17120</v>
      </c>
      <c r="F1053" s="127">
        <v>3080</v>
      </c>
      <c r="G1053" s="86">
        <f t="shared" si="82"/>
        <v>20200</v>
      </c>
      <c r="H1053" s="86">
        <f t="shared" si="83"/>
        <v>72840</v>
      </c>
      <c r="I1053" s="87"/>
    </row>
    <row r="1054" spans="1:9" ht="15" customHeight="1" x14ac:dyDescent="0.25">
      <c r="A1054" s="81">
        <f t="shared" si="84"/>
        <v>41595</v>
      </c>
      <c r="B1054" s="82">
        <f t="shared" ref="B1054:B1096" si="85">DAY(A1054)</f>
        <v>17</v>
      </c>
      <c r="C1054" s="83">
        <f t="shared" ref="C1054:C1096" si="86">WEEKDAY(A1054)</f>
        <v>1</v>
      </c>
      <c r="D1054" s="90">
        <v>44530</v>
      </c>
      <c r="E1054" s="150">
        <v>14060</v>
      </c>
      <c r="F1054" s="127">
        <v>2490</v>
      </c>
      <c r="G1054" s="86">
        <f t="shared" ref="G1054:G1096" si="87">SUM(E1054+F1054)</f>
        <v>16550</v>
      </c>
      <c r="H1054" s="86">
        <f t="shared" ref="H1054:H1096" si="88">G1054+D1054</f>
        <v>61080</v>
      </c>
      <c r="I1054" s="87"/>
    </row>
    <row r="1055" spans="1:9" ht="15" customHeight="1" x14ac:dyDescent="0.25">
      <c r="A1055" s="81">
        <f t="shared" ref="A1055:A1099" si="89">A1054+1</f>
        <v>41596</v>
      </c>
      <c r="B1055" s="82">
        <f t="shared" si="85"/>
        <v>18</v>
      </c>
      <c r="C1055" s="83">
        <f t="shared" si="86"/>
        <v>2</v>
      </c>
      <c r="D1055" s="90">
        <v>47700</v>
      </c>
      <c r="E1055" s="150">
        <v>15290</v>
      </c>
      <c r="F1055" s="127">
        <v>2690</v>
      </c>
      <c r="G1055" s="86">
        <f t="shared" si="87"/>
        <v>17980</v>
      </c>
      <c r="H1055" s="86">
        <f t="shared" si="88"/>
        <v>65680</v>
      </c>
      <c r="I1055" s="87"/>
    </row>
    <row r="1056" spans="1:9" ht="15" customHeight="1" x14ac:dyDescent="0.25">
      <c r="A1056" s="81">
        <f t="shared" si="89"/>
        <v>41597</v>
      </c>
      <c r="B1056" s="82">
        <f t="shared" si="85"/>
        <v>19</v>
      </c>
      <c r="C1056" s="83">
        <f t="shared" si="86"/>
        <v>3</v>
      </c>
      <c r="D1056" s="90">
        <v>38560</v>
      </c>
      <c r="E1056" s="150">
        <v>12080</v>
      </c>
      <c r="F1056" s="127">
        <v>2210</v>
      </c>
      <c r="G1056" s="86">
        <f t="shared" si="87"/>
        <v>14290</v>
      </c>
      <c r="H1056" s="86">
        <f t="shared" si="88"/>
        <v>52850</v>
      </c>
      <c r="I1056" s="87"/>
    </row>
    <row r="1057" spans="1:9" ht="15" customHeight="1" x14ac:dyDescent="0.25">
      <c r="A1057" s="81">
        <f t="shared" si="89"/>
        <v>41598</v>
      </c>
      <c r="B1057" s="82">
        <f t="shared" si="85"/>
        <v>20</v>
      </c>
      <c r="C1057" s="83">
        <f t="shared" si="86"/>
        <v>4</v>
      </c>
      <c r="D1057" s="90">
        <v>46160</v>
      </c>
      <c r="E1057" s="150">
        <v>14370</v>
      </c>
      <c r="F1057" s="127">
        <v>2540</v>
      </c>
      <c r="G1057" s="86">
        <f t="shared" si="87"/>
        <v>16910</v>
      </c>
      <c r="H1057" s="86">
        <f t="shared" si="88"/>
        <v>63070</v>
      </c>
      <c r="I1057" s="87"/>
    </row>
    <row r="1058" spans="1:9" ht="15" customHeight="1" x14ac:dyDescent="0.25">
      <c r="A1058" s="81">
        <f t="shared" si="89"/>
        <v>41599</v>
      </c>
      <c r="B1058" s="82">
        <f t="shared" si="85"/>
        <v>21</v>
      </c>
      <c r="C1058" s="83">
        <f t="shared" si="86"/>
        <v>5</v>
      </c>
      <c r="D1058" s="90">
        <v>45250</v>
      </c>
      <c r="E1058" s="150">
        <v>15090</v>
      </c>
      <c r="F1058" s="127">
        <v>2730</v>
      </c>
      <c r="G1058" s="86">
        <f t="shared" si="87"/>
        <v>17820</v>
      </c>
      <c r="H1058" s="86">
        <f t="shared" si="88"/>
        <v>63070</v>
      </c>
      <c r="I1058" s="87"/>
    </row>
    <row r="1059" spans="1:9" ht="15" customHeight="1" x14ac:dyDescent="0.25">
      <c r="A1059" s="81">
        <f t="shared" si="89"/>
        <v>41600</v>
      </c>
      <c r="B1059" s="82">
        <f t="shared" si="85"/>
        <v>22</v>
      </c>
      <c r="C1059" s="83">
        <f t="shared" si="86"/>
        <v>6</v>
      </c>
      <c r="D1059" s="90">
        <v>44150</v>
      </c>
      <c r="E1059" s="150">
        <v>13790</v>
      </c>
      <c r="F1059" s="127">
        <v>2440</v>
      </c>
      <c r="G1059" s="86">
        <f t="shared" si="87"/>
        <v>16230</v>
      </c>
      <c r="H1059" s="86">
        <f t="shared" si="88"/>
        <v>60380</v>
      </c>
      <c r="I1059" s="87"/>
    </row>
    <row r="1060" spans="1:9" ht="15" customHeight="1" x14ac:dyDescent="0.25">
      <c r="A1060" s="81">
        <f t="shared" si="89"/>
        <v>41601</v>
      </c>
      <c r="B1060" s="82">
        <f t="shared" si="85"/>
        <v>23</v>
      </c>
      <c r="C1060" s="83">
        <f t="shared" si="86"/>
        <v>7</v>
      </c>
      <c r="D1060" s="90">
        <v>59600</v>
      </c>
      <c r="E1060" s="150">
        <v>17170</v>
      </c>
      <c r="F1060" s="127">
        <v>2980</v>
      </c>
      <c r="G1060" s="86">
        <f t="shared" si="87"/>
        <v>20150</v>
      </c>
      <c r="H1060" s="86">
        <f t="shared" si="88"/>
        <v>79750</v>
      </c>
      <c r="I1060" s="87"/>
    </row>
    <row r="1061" spans="1:9" ht="15" customHeight="1" x14ac:dyDescent="0.25">
      <c r="A1061" s="81">
        <f t="shared" si="89"/>
        <v>41602</v>
      </c>
      <c r="B1061" s="82">
        <f t="shared" si="85"/>
        <v>24</v>
      </c>
      <c r="C1061" s="83">
        <f t="shared" si="86"/>
        <v>1</v>
      </c>
      <c r="D1061" s="90">
        <v>56540</v>
      </c>
      <c r="E1061" s="150">
        <v>18640</v>
      </c>
      <c r="F1061" s="127">
        <v>3160</v>
      </c>
      <c r="G1061" s="86">
        <f t="shared" si="87"/>
        <v>21800</v>
      </c>
      <c r="H1061" s="86">
        <f t="shared" si="88"/>
        <v>78340</v>
      </c>
      <c r="I1061" s="87"/>
    </row>
    <row r="1062" spans="1:9" ht="15" customHeight="1" x14ac:dyDescent="0.25">
      <c r="A1062" s="81">
        <f t="shared" si="89"/>
        <v>41603</v>
      </c>
      <c r="B1062" s="82">
        <f t="shared" si="85"/>
        <v>25</v>
      </c>
      <c r="C1062" s="83">
        <f t="shared" si="86"/>
        <v>2</v>
      </c>
      <c r="D1062" s="90">
        <v>51850</v>
      </c>
      <c r="E1062" s="150">
        <v>19630</v>
      </c>
      <c r="F1062" s="127">
        <v>3270</v>
      </c>
      <c r="G1062" s="86">
        <f t="shared" si="87"/>
        <v>22900</v>
      </c>
      <c r="H1062" s="86">
        <f t="shared" si="88"/>
        <v>74750</v>
      </c>
      <c r="I1062" s="87"/>
    </row>
    <row r="1063" spans="1:9" ht="15" customHeight="1" x14ac:dyDescent="0.25">
      <c r="A1063" s="81">
        <f t="shared" si="89"/>
        <v>41604</v>
      </c>
      <c r="B1063" s="82">
        <f t="shared" si="85"/>
        <v>26</v>
      </c>
      <c r="C1063" s="83">
        <f t="shared" si="86"/>
        <v>3</v>
      </c>
      <c r="D1063" s="90">
        <v>67330</v>
      </c>
      <c r="E1063" s="150">
        <v>6950</v>
      </c>
      <c r="F1063" s="127">
        <v>1680</v>
      </c>
      <c r="G1063" s="86">
        <f t="shared" si="87"/>
        <v>8630</v>
      </c>
      <c r="H1063" s="86">
        <f t="shared" si="88"/>
        <v>75960</v>
      </c>
      <c r="I1063" s="87"/>
    </row>
    <row r="1064" spans="1:9" ht="15" customHeight="1" x14ac:dyDescent="0.25">
      <c r="A1064" s="81">
        <f t="shared" si="89"/>
        <v>41605</v>
      </c>
      <c r="B1064" s="82">
        <f t="shared" si="85"/>
        <v>27</v>
      </c>
      <c r="C1064" s="83">
        <f t="shared" si="86"/>
        <v>4</v>
      </c>
      <c r="D1064" s="90">
        <v>83460</v>
      </c>
      <c r="E1064" s="150">
        <v>10590</v>
      </c>
      <c r="F1064" s="127">
        <v>1920</v>
      </c>
      <c r="G1064" s="86">
        <f t="shared" si="87"/>
        <v>12510</v>
      </c>
      <c r="H1064" s="86">
        <f t="shared" si="88"/>
        <v>95970</v>
      </c>
      <c r="I1064" s="87"/>
    </row>
    <row r="1065" spans="1:9" ht="15" customHeight="1" x14ac:dyDescent="0.25">
      <c r="A1065" s="81">
        <f t="shared" si="89"/>
        <v>41606</v>
      </c>
      <c r="B1065" s="82">
        <f t="shared" si="85"/>
        <v>28</v>
      </c>
      <c r="C1065" s="83">
        <f t="shared" si="86"/>
        <v>5</v>
      </c>
      <c r="D1065" s="90">
        <v>72710</v>
      </c>
      <c r="E1065" s="150">
        <v>25190</v>
      </c>
      <c r="F1065" s="127">
        <v>4200</v>
      </c>
      <c r="G1065" s="86">
        <f t="shared" si="87"/>
        <v>29390</v>
      </c>
      <c r="H1065" s="86">
        <f t="shared" si="88"/>
        <v>102100</v>
      </c>
      <c r="I1065" s="87"/>
    </row>
    <row r="1066" spans="1:9" ht="15" customHeight="1" x14ac:dyDescent="0.25">
      <c r="A1066" s="81">
        <f t="shared" si="89"/>
        <v>41607</v>
      </c>
      <c r="B1066" s="82">
        <f t="shared" si="85"/>
        <v>29</v>
      </c>
      <c r="C1066" s="83">
        <f t="shared" si="86"/>
        <v>6</v>
      </c>
      <c r="D1066" s="90">
        <v>67520</v>
      </c>
      <c r="E1066" s="150">
        <v>32740</v>
      </c>
      <c r="F1066" s="127">
        <v>5110</v>
      </c>
      <c r="G1066" s="86">
        <f t="shared" si="87"/>
        <v>37850</v>
      </c>
      <c r="H1066" s="86">
        <f t="shared" si="88"/>
        <v>105370</v>
      </c>
      <c r="I1066" s="87"/>
    </row>
    <row r="1067" spans="1:9" ht="15" customHeight="1" x14ac:dyDescent="0.25">
      <c r="A1067" s="81">
        <f t="shared" si="89"/>
        <v>41608</v>
      </c>
      <c r="B1067" s="82">
        <f t="shared" si="85"/>
        <v>30</v>
      </c>
      <c r="C1067" s="83">
        <f t="shared" si="86"/>
        <v>7</v>
      </c>
      <c r="D1067" s="90">
        <v>97240</v>
      </c>
      <c r="E1067" s="150">
        <v>21290</v>
      </c>
      <c r="F1067" s="127">
        <v>330</v>
      </c>
      <c r="G1067" s="86">
        <f t="shared" si="87"/>
        <v>21620</v>
      </c>
      <c r="H1067" s="86">
        <f t="shared" si="88"/>
        <v>118860</v>
      </c>
      <c r="I1067" s="87"/>
    </row>
    <row r="1068" spans="1:9" ht="15" customHeight="1" x14ac:dyDescent="0.25">
      <c r="A1068" s="81">
        <f t="shared" si="89"/>
        <v>41609</v>
      </c>
      <c r="B1068" s="82">
        <f t="shared" si="85"/>
        <v>1</v>
      </c>
      <c r="C1068" s="83">
        <f t="shared" si="86"/>
        <v>1</v>
      </c>
      <c r="D1068" s="90">
        <v>51720</v>
      </c>
      <c r="E1068" s="150">
        <v>51190</v>
      </c>
      <c r="F1068" s="128">
        <v>5740</v>
      </c>
      <c r="G1068" s="86">
        <f t="shared" si="87"/>
        <v>56930</v>
      </c>
      <c r="H1068" s="86">
        <f t="shared" si="88"/>
        <v>108650</v>
      </c>
      <c r="I1068" s="87"/>
    </row>
    <row r="1069" spans="1:9" ht="15" customHeight="1" x14ac:dyDescent="0.25">
      <c r="A1069" s="81">
        <f t="shared" si="89"/>
        <v>41610</v>
      </c>
      <c r="B1069" s="82">
        <f t="shared" si="85"/>
        <v>2</v>
      </c>
      <c r="C1069" s="83">
        <f t="shared" si="86"/>
        <v>2</v>
      </c>
      <c r="D1069" s="90">
        <v>61560</v>
      </c>
      <c r="E1069" s="150">
        <v>29510</v>
      </c>
      <c r="F1069" s="128">
        <v>3690</v>
      </c>
      <c r="G1069" s="86">
        <f t="shared" si="87"/>
        <v>33200</v>
      </c>
      <c r="H1069" s="86">
        <f t="shared" si="88"/>
        <v>94760</v>
      </c>
      <c r="I1069" s="87"/>
    </row>
    <row r="1070" spans="1:9" ht="15" customHeight="1" x14ac:dyDescent="0.25">
      <c r="A1070" s="81">
        <f t="shared" si="89"/>
        <v>41611</v>
      </c>
      <c r="B1070" s="82">
        <f t="shared" si="85"/>
        <v>3</v>
      </c>
      <c r="C1070" s="83">
        <f t="shared" si="86"/>
        <v>3</v>
      </c>
      <c r="D1070" s="90">
        <v>58040</v>
      </c>
      <c r="E1070" s="150">
        <v>48860</v>
      </c>
      <c r="F1070" s="128">
        <v>5240</v>
      </c>
      <c r="G1070" s="86">
        <f t="shared" si="87"/>
        <v>54100</v>
      </c>
      <c r="H1070" s="86">
        <f t="shared" si="88"/>
        <v>112140</v>
      </c>
      <c r="I1070" s="87"/>
    </row>
    <row r="1071" spans="1:9" ht="15" customHeight="1" x14ac:dyDescent="0.25">
      <c r="A1071" s="81">
        <f t="shared" si="89"/>
        <v>41612</v>
      </c>
      <c r="B1071" s="82">
        <f t="shared" si="85"/>
        <v>4</v>
      </c>
      <c r="C1071" s="83">
        <f t="shared" si="86"/>
        <v>4</v>
      </c>
      <c r="D1071" s="90">
        <v>79650</v>
      </c>
      <c r="E1071" s="150">
        <v>23560</v>
      </c>
      <c r="F1071" s="128">
        <v>3090</v>
      </c>
      <c r="G1071" s="86">
        <f t="shared" si="87"/>
        <v>26650</v>
      </c>
      <c r="H1071" s="86">
        <f t="shared" si="88"/>
        <v>106300</v>
      </c>
      <c r="I1071" s="87"/>
    </row>
    <row r="1072" spans="1:9" ht="15" customHeight="1" x14ac:dyDescent="0.25">
      <c r="A1072" s="81">
        <f t="shared" si="89"/>
        <v>41613</v>
      </c>
      <c r="B1072" s="82">
        <f t="shared" si="85"/>
        <v>5</v>
      </c>
      <c r="C1072" s="83">
        <f t="shared" si="86"/>
        <v>5</v>
      </c>
      <c r="D1072" s="90">
        <v>82760</v>
      </c>
      <c r="E1072" s="150">
        <v>18520</v>
      </c>
      <c r="F1072" s="128">
        <v>2720</v>
      </c>
      <c r="G1072" s="86">
        <f t="shared" si="87"/>
        <v>21240</v>
      </c>
      <c r="H1072" s="86">
        <f t="shared" si="88"/>
        <v>104000</v>
      </c>
      <c r="I1072" s="87"/>
    </row>
    <row r="1073" spans="1:9" ht="15" customHeight="1" x14ac:dyDescent="0.25">
      <c r="A1073" s="81">
        <f t="shared" si="89"/>
        <v>41614</v>
      </c>
      <c r="B1073" s="82">
        <f t="shared" si="85"/>
        <v>6</v>
      </c>
      <c r="C1073" s="83">
        <f t="shared" si="86"/>
        <v>6</v>
      </c>
      <c r="D1073" s="90">
        <v>72170</v>
      </c>
      <c r="E1073" s="150">
        <v>21810</v>
      </c>
      <c r="F1073" s="128">
        <v>3290</v>
      </c>
      <c r="G1073" s="86">
        <f t="shared" si="87"/>
        <v>25100</v>
      </c>
      <c r="H1073" s="86">
        <f t="shared" si="88"/>
        <v>97270</v>
      </c>
      <c r="I1073" s="87"/>
    </row>
    <row r="1074" spans="1:9" ht="15" customHeight="1" x14ac:dyDescent="0.25">
      <c r="A1074" s="81">
        <f t="shared" si="89"/>
        <v>41615</v>
      </c>
      <c r="B1074" s="82">
        <f t="shared" si="85"/>
        <v>7</v>
      </c>
      <c r="C1074" s="83">
        <f t="shared" si="86"/>
        <v>7</v>
      </c>
      <c r="D1074" s="90">
        <v>79570</v>
      </c>
      <c r="E1074" s="150">
        <v>28290</v>
      </c>
      <c r="F1074" s="128">
        <v>4000</v>
      </c>
      <c r="G1074" s="86">
        <f t="shared" si="87"/>
        <v>32290</v>
      </c>
      <c r="H1074" s="86">
        <f t="shared" si="88"/>
        <v>111860</v>
      </c>
      <c r="I1074" s="87"/>
    </row>
    <row r="1075" spans="1:9" ht="15" customHeight="1" x14ac:dyDescent="0.25">
      <c r="A1075" s="81">
        <f t="shared" si="89"/>
        <v>41616</v>
      </c>
      <c r="B1075" s="82">
        <f t="shared" si="85"/>
        <v>8</v>
      </c>
      <c r="C1075" s="83">
        <f t="shared" si="86"/>
        <v>1</v>
      </c>
      <c r="D1075" s="90">
        <v>86750</v>
      </c>
      <c r="E1075" s="150">
        <v>26550</v>
      </c>
      <c r="F1075" s="128">
        <v>3490</v>
      </c>
      <c r="G1075" s="86">
        <f t="shared" si="87"/>
        <v>30040</v>
      </c>
      <c r="H1075" s="86">
        <f t="shared" si="88"/>
        <v>116790</v>
      </c>
      <c r="I1075" s="87"/>
    </row>
    <row r="1076" spans="1:9" ht="15" customHeight="1" x14ac:dyDescent="0.25">
      <c r="A1076" s="81">
        <f t="shared" si="89"/>
        <v>41617</v>
      </c>
      <c r="B1076" s="82">
        <f t="shared" si="85"/>
        <v>9</v>
      </c>
      <c r="C1076" s="83">
        <f t="shared" si="86"/>
        <v>2</v>
      </c>
      <c r="D1076" s="90">
        <v>106070</v>
      </c>
      <c r="E1076" s="150">
        <v>8000</v>
      </c>
      <c r="F1076" s="128">
        <v>1210</v>
      </c>
      <c r="G1076" s="86">
        <f t="shared" si="87"/>
        <v>9210</v>
      </c>
      <c r="H1076" s="86">
        <f t="shared" si="88"/>
        <v>115280</v>
      </c>
      <c r="I1076" s="87"/>
    </row>
    <row r="1077" spans="1:9" ht="15" customHeight="1" x14ac:dyDescent="0.25">
      <c r="A1077" s="81">
        <f t="shared" si="89"/>
        <v>41618</v>
      </c>
      <c r="B1077" s="82">
        <f t="shared" si="85"/>
        <v>10</v>
      </c>
      <c r="C1077" s="83">
        <f t="shared" si="86"/>
        <v>3</v>
      </c>
      <c r="D1077" s="90">
        <v>88400</v>
      </c>
      <c r="E1077" s="150">
        <v>9690</v>
      </c>
      <c r="F1077" s="128">
        <v>1540</v>
      </c>
      <c r="G1077" s="86">
        <f t="shared" si="87"/>
        <v>11230</v>
      </c>
      <c r="H1077" s="86">
        <f t="shared" si="88"/>
        <v>99630</v>
      </c>
      <c r="I1077" s="87"/>
    </row>
    <row r="1078" spans="1:9" ht="15" customHeight="1" x14ac:dyDescent="0.25">
      <c r="A1078" s="81">
        <f t="shared" si="89"/>
        <v>41619</v>
      </c>
      <c r="B1078" s="82">
        <f t="shared" si="85"/>
        <v>11</v>
      </c>
      <c r="C1078" s="83">
        <f t="shared" si="86"/>
        <v>4</v>
      </c>
      <c r="D1078" s="90">
        <v>67990</v>
      </c>
      <c r="E1078" s="150">
        <v>9690</v>
      </c>
      <c r="F1078" s="128">
        <v>1540</v>
      </c>
      <c r="G1078" s="86">
        <f t="shared" si="87"/>
        <v>11230</v>
      </c>
      <c r="H1078" s="86">
        <f t="shared" si="88"/>
        <v>79220</v>
      </c>
      <c r="I1078" s="87"/>
    </row>
    <row r="1079" spans="1:9" ht="15" customHeight="1" x14ac:dyDescent="0.25">
      <c r="A1079" s="81">
        <f t="shared" si="89"/>
        <v>41620</v>
      </c>
      <c r="B1079" s="82">
        <f t="shared" si="85"/>
        <v>12</v>
      </c>
      <c r="C1079" s="83">
        <f t="shared" si="86"/>
        <v>5</v>
      </c>
      <c r="D1079" s="90">
        <v>82440</v>
      </c>
      <c r="E1079" s="150">
        <v>14960</v>
      </c>
      <c r="F1079" s="128">
        <v>2360</v>
      </c>
      <c r="G1079" s="86">
        <f t="shared" si="87"/>
        <v>17320</v>
      </c>
      <c r="H1079" s="86">
        <f t="shared" si="88"/>
        <v>99760</v>
      </c>
      <c r="I1079" s="87"/>
    </row>
    <row r="1080" spans="1:9" ht="15" customHeight="1" x14ac:dyDescent="0.25">
      <c r="A1080" s="81">
        <f t="shared" si="89"/>
        <v>41621</v>
      </c>
      <c r="B1080" s="82">
        <f t="shared" si="85"/>
        <v>13</v>
      </c>
      <c r="C1080" s="83">
        <f t="shared" si="86"/>
        <v>6</v>
      </c>
      <c r="D1080" s="90">
        <v>80950</v>
      </c>
      <c r="E1080" s="150">
        <v>0</v>
      </c>
      <c r="F1080" s="128">
        <v>0</v>
      </c>
      <c r="G1080" s="86">
        <f t="shared" si="87"/>
        <v>0</v>
      </c>
      <c r="H1080" s="86">
        <f t="shared" si="88"/>
        <v>80950</v>
      </c>
      <c r="I1080" s="129" t="s">
        <v>65</v>
      </c>
    </row>
    <row r="1081" spans="1:9" ht="15" customHeight="1" x14ac:dyDescent="0.25">
      <c r="A1081" s="81">
        <f t="shared" si="89"/>
        <v>41622</v>
      </c>
      <c r="B1081" s="82">
        <f t="shared" si="85"/>
        <v>14</v>
      </c>
      <c r="C1081" s="83">
        <f t="shared" si="86"/>
        <v>7</v>
      </c>
      <c r="D1081" s="90">
        <v>81600</v>
      </c>
      <c r="E1081" s="150">
        <v>0</v>
      </c>
      <c r="F1081" s="128">
        <v>0</v>
      </c>
      <c r="G1081" s="86">
        <f t="shared" si="87"/>
        <v>0</v>
      </c>
      <c r="H1081" s="86">
        <f t="shared" si="88"/>
        <v>81600</v>
      </c>
      <c r="I1081" s="87"/>
    </row>
    <row r="1082" spans="1:9" ht="15" customHeight="1" x14ac:dyDescent="0.25">
      <c r="A1082" s="81">
        <f t="shared" si="89"/>
        <v>41623</v>
      </c>
      <c r="B1082" s="82">
        <f t="shared" si="85"/>
        <v>15</v>
      </c>
      <c r="C1082" s="83">
        <f t="shared" si="86"/>
        <v>1</v>
      </c>
      <c r="D1082" s="90">
        <v>86230</v>
      </c>
      <c r="E1082" s="150">
        <v>0</v>
      </c>
      <c r="F1082" s="128">
        <v>0</v>
      </c>
      <c r="G1082" s="86">
        <f t="shared" si="87"/>
        <v>0</v>
      </c>
      <c r="H1082" s="86">
        <f t="shared" si="88"/>
        <v>86230</v>
      </c>
      <c r="I1082" s="87"/>
    </row>
    <row r="1083" spans="1:9" ht="15" customHeight="1" x14ac:dyDescent="0.25">
      <c r="A1083" s="81">
        <f t="shared" si="89"/>
        <v>41624</v>
      </c>
      <c r="B1083" s="82">
        <f t="shared" si="85"/>
        <v>16</v>
      </c>
      <c r="C1083" s="83">
        <f t="shared" si="86"/>
        <v>2</v>
      </c>
      <c r="D1083" s="90">
        <v>74670</v>
      </c>
      <c r="E1083" s="150">
        <v>0</v>
      </c>
      <c r="F1083" s="128">
        <v>0</v>
      </c>
      <c r="G1083" s="86">
        <f t="shared" si="87"/>
        <v>0</v>
      </c>
      <c r="H1083" s="86">
        <f t="shared" si="88"/>
        <v>74670</v>
      </c>
      <c r="I1083" s="87"/>
    </row>
    <row r="1084" spans="1:9" ht="15" customHeight="1" x14ac:dyDescent="0.25">
      <c r="A1084" s="81">
        <f t="shared" si="89"/>
        <v>41625</v>
      </c>
      <c r="B1084" s="82">
        <f t="shared" si="85"/>
        <v>17</v>
      </c>
      <c r="C1084" s="83">
        <f t="shared" si="86"/>
        <v>3</v>
      </c>
      <c r="D1084" s="90">
        <v>80080</v>
      </c>
      <c r="E1084" s="150">
        <v>0</v>
      </c>
      <c r="F1084" s="128">
        <v>0</v>
      </c>
      <c r="G1084" s="86">
        <f t="shared" si="87"/>
        <v>0</v>
      </c>
      <c r="H1084" s="86">
        <f t="shared" si="88"/>
        <v>80080</v>
      </c>
      <c r="I1084" s="87"/>
    </row>
    <row r="1085" spans="1:9" ht="15" customHeight="1" x14ac:dyDescent="0.25">
      <c r="A1085" s="81">
        <f t="shared" si="89"/>
        <v>41626</v>
      </c>
      <c r="B1085" s="82">
        <f t="shared" si="85"/>
        <v>18</v>
      </c>
      <c r="C1085" s="83">
        <f t="shared" si="86"/>
        <v>4</v>
      </c>
      <c r="D1085" s="90">
        <v>77580</v>
      </c>
      <c r="E1085" s="150">
        <v>0</v>
      </c>
      <c r="F1085" s="128">
        <v>0</v>
      </c>
      <c r="G1085" s="86">
        <f t="shared" si="87"/>
        <v>0</v>
      </c>
      <c r="H1085" s="86">
        <f t="shared" si="88"/>
        <v>77580</v>
      </c>
      <c r="I1085" s="87"/>
    </row>
    <row r="1086" spans="1:9" ht="15" customHeight="1" x14ac:dyDescent="0.25">
      <c r="A1086" s="81">
        <f t="shared" si="89"/>
        <v>41627</v>
      </c>
      <c r="B1086" s="82">
        <f t="shared" si="85"/>
        <v>19</v>
      </c>
      <c r="C1086" s="83">
        <f t="shared" si="86"/>
        <v>5</v>
      </c>
      <c r="D1086" s="90">
        <v>24050</v>
      </c>
      <c r="E1086" s="150">
        <v>0</v>
      </c>
      <c r="F1086" s="128">
        <v>0</v>
      </c>
      <c r="G1086" s="86">
        <f t="shared" si="87"/>
        <v>0</v>
      </c>
      <c r="H1086" s="86">
        <f t="shared" si="88"/>
        <v>24050</v>
      </c>
      <c r="I1086" s="87"/>
    </row>
    <row r="1087" spans="1:9" ht="15" customHeight="1" x14ac:dyDescent="0.25">
      <c r="A1087" s="81">
        <f t="shared" si="89"/>
        <v>41628</v>
      </c>
      <c r="B1087" s="82">
        <f t="shared" si="85"/>
        <v>20</v>
      </c>
      <c r="C1087" s="83">
        <f t="shared" si="86"/>
        <v>6</v>
      </c>
      <c r="D1087" s="90">
        <v>77480</v>
      </c>
      <c r="E1087" s="150">
        <v>0</v>
      </c>
      <c r="F1087" s="128">
        <v>0</v>
      </c>
      <c r="G1087" s="86">
        <f t="shared" si="87"/>
        <v>0</v>
      </c>
      <c r="H1087" s="86">
        <f t="shared" si="88"/>
        <v>77480</v>
      </c>
      <c r="I1087" s="87"/>
    </row>
    <row r="1088" spans="1:9" ht="15" customHeight="1" x14ac:dyDescent="0.25">
      <c r="A1088" s="81">
        <f t="shared" si="89"/>
        <v>41629</v>
      </c>
      <c r="B1088" s="82">
        <f t="shared" si="85"/>
        <v>21</v>
      </c>
      <c r="C1088" s="83">
        <f t="shared" si="86"/>
        <v>7</v>
      </c>
      <c r="D1088" s="90">
        <v>88570</v>
      </c>
      <c r="E1088" s="150">
        <v>0</v>
      </c>
      <c r="F1088" s="128">
        <v>0</v>
      </c>
      <c r="G1088" s="86">
        <f t="shared" si="87"/>
        <v>0</v>
      </c>
      <c r="H1088" s="86">
        <f t="shared" si="88"/>
        <v>88570</v>
      </c>
      <c r="I1088" s="87"/>
    </row>
    <row r="1089" spans="1:9" ht="15" customHeight="1" x14ac:dyDescent="0.25">
      <c r="A1089" s="81">
        <f t="shared" si="89"/>
        <v>41630</v>
      </c>
      <c r="B1089" s="82">
        <f t="shared" si="85"/>
        <v>22</v>
      </c>
      <c r="C1089" s="83">
        <f t="shared" si="86"/>
        <v>1</v>
      </c>
      <c r="D1089" s="90">
        <v>88390</v>
      </c>
      <c r="E1089" s="150">
        <v>0</v>
      </c>
      <c r="F1089" s="128">
        <v>0</v>
      </c>
      <c r="G1089" s="86">
        <f t="shared" si="87"/>
        <v>0</v>
      </c>
      <c r="H1089" s="86">
        <f t="shared" si="88"/>
        <v>88390</v>
      </c>
      <c r="I1089" s="87"/>
    </row>
    <row r="1090" spans="1:9" ht="15" customHeight="1" x14ac:dyDescent="0.25">
      <c r="A1090" s="81">
        <f t="shared" si="89"/>
        <v>41631</v>
      </c>
      <c r="B1090" s="82">
        <f t="shared" si="85"/>
        <v>23</v>
      </c>
      <c r="C1090" s="83">
        <f t="shared" si="86"/>
        <v>2</v>
      </c>
      <c r="D1090" s="90">
        <v>95110</v>
      </c>
      <c r="E1090" s="150">
        <v>0</v>
      </c>
      <c r="F1090" s="128">
        <v>0</v>
      </c>
      <c r="G1090" s="86">
        <f t="shared" si="87"/>
        <v>0</v>
      </c>
      <c r="H1090" s="86">
        <f t="shared" si="88"/>
        <v>95110</v>
      </c>
      <c r="I1090" s="87"/>
    </row>
    <row r="1091" spans="1:9" ht="15" customHeight="1" x14ac:dyDescent="0.25">
      <c r="A1091" s="81">
        <f t="shared" si="89"/>
        <v>41632</v>
      </c>
      <c r="B1091" s="82">
        <f t="shared" si="85"/>
        <v>24</v>
      </c>
      <c r="C1091" s="83">
        <f t="shared" si="86"/>
        <v>3</v>
      </c>
      <c r="D1091" s="90">
        <v>92510</v>
      </c>
      <c r="E1091" s="150">
        <v>0</v>
      </c>
      <c r="F1091" s="128">
        <v>0</v>
      </c>
      <c r="G1091" s="86">
        <f t="shared" si="87"/>
        <v>0</v>
      </c>
      <c r="H1091" s="86">
        <f t="shared" si="88"/>
        <v>92510</v>
      </c>
      <c r="I1091" s="87"/>
    </row>
    <row r="1092" spans="1:9" ht="15" customHeight="1" x14ac:dyDescent="0.25">
      <c r="A1092" s="81">
        <f t="shared" si="89"/>
        <v>41633</v>
      </c>
      <c r="B1092" s="82">
        <f t="shared" si="85"/>
        <v>25</v>
      </c>
      <c r="C1092" s="83">
        <f t="shared" si="86"/>
        <v>4</v>
      </c>
      <c r="D1092" s="90">
        <v>97780</v>
      </c>
      <c r="E1092" s="150">
        <v>0</v>
      </c>
      <c r="F1092" s="128">
        <v>0</v>
      </c>
      <c r="G1092" s="86">
        <f t="shared" si="87"/>
        <v>0</v>
      </c>
      <c r="H1092" s="86">
        <f t="shared" si="88"/>
        <v>97780</v>
      </c>
      <c r="I1092" s="87"/>
    </row>
    <row r="1093" spans="1:9" ht="15" customHeight="1" x14ac:dyDescent="0.25">
      <c r="A1093" s="81">
        <f t="shared" si="89"/>
        <v>41634</v>
      </c>
      <c r="B1093" s="82">
        <f t="shared" si="85"/>
        <v>26</v>
      </c>
      <c r="C1093" s="83">
        <f t="shared" si="86"/>
        <v>5</v>
      </c>
      <c r="D1093" s="90">
        <v>100260</v>
      </c>
      <c r="E1093" s="150">
        <v>0</v>
      </c>
      <c r="F1093" s="128">
        <v>0</v>
      </c>
      <c r="G1093" s="86">
        <f t="shared" si="87"/>
        <v>0</v>
      </c>
      <c r="H1093" s="86">
        <f t="shared" si="88"/>
        <v>100260</v>
      </c>
      <c r="I1093" s="87"/>
    </row>
    <row r="1094" spans="1:9" ht="15" customHeight="1" x14ac:dyDescent="0.25">
      <c r="A1094" s="81">
        <f t="shared" si="89"/>
        <v>41635</v>
      </c>
      <c r="B1094" s="82">
        <f t="shared" si="85"/>
        <v>27</v>
      </c>
      <c r="C1094" s="83">
        <f t="shared" si="86"/>
        <v>6</v>
      </c>
      <c r="D1094" s="90">
        <v>97230</v>
      </c>
      <c r="E1094" s="150">
        <v>0</v>
      </c>
      <c r="F1094" s="128">
        <v>0</v>
      </c>
      <c r="G1094" s="86">
        <f t="shared" si="87"/>
        <v>0</v>
      </c>
      <c r="H1094" s="86">
        <f t="shared" si="88"/>
        <v>97230</v>
      </c>
      <c r="I1094" s="87"/>
    </row>
    <row r="1095" spans="1:9" ht="15" customHeight="1" x14ac:dyDescent="0.25">
      <c r="A1095" s="81">
        <f t="shared" si="89"/>
        <v>41636</v>
      </c>
      <c r="B1095" s="82">
        <f t="shared" si="85"/>
        <v>28</v>
      </c>
      <c r="C1095" s="83">
        <f t="shared" si="86"/>
        <v>7</v>
      </c>
      <c r="D1095" s="90">
        <v>111540</v>
      </c>
      <c r="E1095" s="150">
        <v>0</v>
      </c>
      <c r="F1095" s="128">
        <v>0</v>
      </c>
      <c r="G1095" s="86">
        <f t="shared" si="87"/>
        <v>0</v>
      </c>
      <c r="H1095" s="86">
        <f t="shared" si="88"/>
        <v>111540</v>
      </c>
      <c r="I1095" s="87"/>
    </row>
    <row r="1096" spans="1:9" ht="15" customHeight="1" x14ac:dyDescent="0.25">
      <c r="A1096" s="81">
        <f t="shared" si="89"/>
        <v>41637</v>
      </c>
      <c r="B1096" s="82">
        <f t="shared" si="85"/>
        <v>29</v>
      </c>
      <c r="C1096" s="83">
        <f t="shared" si="86"/>
        <v>1</v>
      </c>
      <c r="D1096" s="90">
        <v>118950</v>
      </c>
      <c r="E1096" s="150">
        <v>0</v>
      </c>
      <c r="F1096" s="128">
        <v>0</v>
      </c>
      <c r="G1096" s="86">
        <f t="shared" si="87"/>
        <v>0</v>
      </c>
      <c r="H1096" s="86">
        <f t="shared" si="88"/>
        <v>118950</v>
      </c>
      <c r="I1096" s="87"/>
    </row>
    <row r="1097" spans="1:9" ht="15" customHeight="1" x14ac:dyDescent="0.25">
      <c r="A1097" s="81">
        <f t="shared" si="89"/>
        <v>41638</v>
      </c>
      <c r="B1097" s="82">
        <f t="shared" ref="B1097:B1098" si="90">DAY(A1097)</f>
        <v>30</v>
      </c>
      <c r="C1097" s="83">
        <f t="shared" ref="C1097:C1098" si="91">WEEKDAY(A1097)</f>
        <v>2</v>
      </c>
      <c r="D1097" s="90">
        <v>109010</v>
      </c>
      <c r="E1097" s="150">
        <v>0</v>
      </c>
      <c r="F1097" s="128">
        <v>0</v>
      </c>
      <c r="G1097" s="86">
        <f t="shared" ref="G1097:G1098" si="92">SUM(E1097+F1097)</f>
        <v>0</v>
      </c>
      <c r="H1097" s="86">
        <f t="shared" ref="H1097:H1098" si="93">G1097+D1097</f>
        <v>109010</v>
      </c>
      <c r="I1097" s="87"/>
    </row>
    <row r="1098" spans="1:9" ht="15" customHeight="1" x14ac:dyDescent="0.25">
      <c r="A1098" s="81">
        <f t="shared" si="89"/>
        <v>41639</v>
      </c>
      <c r="B1098" s="82">
        <f t="shared" si="90"/>
        <v>31</v>
      </c>
      <c r="C1098" s="83">
        <f t="shared" si="91"/>
        <v>3</v>
      </c>
      <c r="D1098" s="90">
        <v>111380</v>
      </c>
      <c r="E1098" s="150">
        <v>0</v>
      </c>
      <c r="F1098" s="128">
        <v>0</v>
      </c>
      <c r="G1098" s="86">
        <f t="shared" si="92"/>
        <v>0</v>
      </c>
      <c r="H1098" s="86">
        <f t="shared" si="93"/>
        <v>111380</v>
      </c>
      <c r="I1098" s="87"/>
    </row>
    <row r="1099" spans="1:9" ht="15" customHeight="1" x14ac:dyDescent="0.25">
      <c r="A1099" s="81">
        <f t="shared" si="89"/>
        <v>41640</v>
      </c>
      <c r="B1099" s="82">
        <f>DAY(A1099)</f>
        <v>1</v>
      </c>
      <c r="C1099" s="83">
        <f>WEEKDAY(A1099)</f>
        <v>4</v>
      </c>
      <c r="D1099" s="90">
        <v>107160</v>
      </c>
      <c r="E1099" s="150">
        <v>0</v>
      </c>
      <c r="F1099" s="130">
        <v>0</v>
      </c>
      <c r="G1099" s="86">
        <f>SUM(E1099+F1099)</f>
        <v>0</v>
      </c>
      <c r="H1099" s="86">
        <f>G1099+D1099</f>
        <v>107160</v>
      </c>
      <c r="I1099" s="87"/>
    </row>
    <row r="1100" spans="1:9" ht="15" customHeight="1" x14ac:dyDescent="0.25">
      <c r="A1100" s="81">
        <f>A1099+1</f>
        <v>41641</v>
      </c>
      <c r="B1100" s="82">
        <f t="shared" ref="B1100:B1163" si="94">DAY(A1100)</f>
        <v>2</v>
      </c>
      <c r="C1100" s="83">
        <f t="shared" ref="C1100:C1163" si="95">WEEKDAY(A1100)</f>
        <v>5</v>
      </c>
      <c r="D1100" s="90">
        <v>90920</v>
      </c>
      <c r="E1100" s="150">
        <v>0</v>
      </c>
      <c r="F1100" s="130">
        <v>0</v>
      </c>
      <c r="G1100" s="86">
        <f t="shared" ref="G1100:G1163" si="96">SUM(E1100+F1100)</f>
        <v>0</v>
      </c>
      <c r="H1100" s="86">
        <f t="shared" ref="H1100:H1163" si="97">G1100+D1100</f>
        <v>90920</v>
      </c>
      <c r="I1100" s="87"/>
    </row>
    <row r="1101" spans="1:9" ht="15" customHeight="1" x14ac:dyDescent="0.25">
      <c r="A1101" s="81">
        <f t="shared" ref="A1101:A1164" si="98">A1100+1</f>
        <v>41642</v>
      </c>
      <c r="B1101" s="82">
        <f t="shared" si="94"/>
        <v>3</v>
      </c>
      <c r="C1101" s="83">
        <f t="shared" si="95"/>
        <v>6</v>
      </c>
      <c r="D1101" s="90">
        <v>92040</v>
      </c>
      <c r="E1101" s="150">
        <v>0</v>
      </c>
      <c r="F1101" s="130">
        <v>0</v>
      </c>
      <c r="G1101" s="86">
        <f t="shared" si="96"/>
        <v>0</v>
      </c>
      <c r="H1101" s="86">
        <f t="shared" si="97"/>
        <v>92040</v>
      </c>
      <c r="I1101" s="87"/>
    </row>
    <row r="1102" spans="1:9" ht="15" customHeight="1" x14ac:dyDescent="0.25">
      <c r="A1102" s="81">
        <f t="shared" si="98"/>
        <v>41643</v>
      </c>
      <c r="B1102" s="82">
        <f t="shared" si="94"/>
        <v>4</v>
      </c>
      <c r="C1102" s="83">
        <f t="shared" si="95"/>
        <v>7</v>
      </c>
      <c r="D1102" s="90">
        <v>95580</v>
      </c>
      <c r="E1102" s="150">
        <v>0</v>
      </c>
      <c r="F1102" s="130">
        <v>0</v>
      </c>
      <c r="G1102" s="86">
        <f t="shared" si="96"/>
        <v>0</v>
      </c>
      <c r="H1102" s="86">
        <f t="shared" si="97"/>
        <v>95580</v>
      </c>
      <c r="I1102" s="87"/>
    </row>
    <row r="1103" spans="1:9" ht="15" customHeight="1" x14ac:dyDescent="0.25">
      <c r="A1103" s="81">
        <f t="shared" si="98"/>
        <v>41644</v>
      </c>
      <c r="B1103" s="82">
        <f t="shared" si="94"/>
        <v>5</v>
      </c>
      <c r="C1103" s="83">
        <f t="shared" si="95"/>
        <v>1</v>
      </c>
      <c r="D1103" s="90">
        <v>97860</v>
      </c>
      <c r="E1103" s="150">
        <v>0</v>
      </c>
      <c r="F1103" s="130">
        <v>0</v>
      </c>
      <c r="G1103" s="86">
        <f t="shared" si="96"/>
        <v>0</v>
      </c>
      <c r="H1103" s="86">
        <f t="shared" si="97"/>
        <v>97860</v>
      </c>
      <c r="I1103" s="87"/>
    </row>
    <row r="1104" spans="1:9" ht="15" customHeight="1" x14ac:dyDescent="0.25">
      <c r="A1104" s="81">
        <f t="shared" si="98"/>
        <v>41645</v>
      </c>
      <c r="B1104" s="82">
        <f t="shared" si="94"/>
        <v>6</v>
      </c>
      <c r="C1104" s="83">
        <f t="shared" si="95"/>
        <v>2</v>
      </c>
      <c r="D1104" s="90">
        <v>81470</v>
      </c>
      <c r="E1104" s="150">
        <v>0</v>
      </c>
      <c r="F1104" s="130">
        <v>0</v>
      </c>
      <c r="G1104" s="86">
        <f t="shared" si="96"/>
        <v>0</v>
      </c>
      <c r="H1104" s="86">
        <f t="shared" si="97"/>
        <v>81470</v>
      </c>
      <c r="I1104" s="87"/>
    </row>
    <row r="1105" spans="1:9" ht="15" customHeight="1" x14ac:dyDescent="0.25">
      <c r="A1105" s="81">
        <f t="shared" si="98"/>
        <v>41646</v>
      </c>
      <c r="B1105" s="82">
        <f t="shared" si="94"/>
        <v>7</v>
      </c>
      <c r="C1105" s="83">
        <f t="shared" si="95"/>
        <v>3</v>
      </c>
      <c r="D1105" s="90">
        <v>79030</v>
      </c>
      <c r="E1105" s="150">
        <v>0</v>
      </c>
      <c r="F1105" s="130">
        <v>0</v>
      </c>
      <c r="G1105" s="86">
        <f t="shared" si="96"/>
        <v>0</v>
      </c>
      <c r="H1105" s="86">
        <f t="shared" si="97"/>
        <v>79030</v>
      </c>
      <c r="I1105" s="87"/>
    </row>
    <row r="1106" spans="1:9" ht="15" customHeight="1" x14ac:dyDescent="0.25">
      <c r="A1106" s="81">
        <f t="shared" si="98"/>
        <v>41647</v>
      </c>
      <c r="B1106" s="82">
        <f t="shared" si="94"/>
        <v>8</v>
      </c>
      <c r="C1106" s="83">
        <f t="shared" si="95"/>
        <v>4</v>
      </c>
      <c r="D1106" s="90">
        <v>83140</v>
      </c>
      <c r="E1106" s="150">
        <v>0</v>
      </c>
      <c r="F1106" s="130">
        <v>0</v>
      </c>
      <c r="G1106" s="86">
        <f t="shared" si="96"/>
        <v>0</v>
      </c>
      <c r="H1106" s="86">
        <f t="shared" si="97"/>
        <v>83140</v>
      </c>
      <c r="I1106" s="87"/>
    </row>
    <row r="1107" spans="1:9" ht="15" customHeight="1" x14ac:dyDescent="0.25">
      <c r="A1107" s="81">
        <f t="shared" si="98"/>
        <v>41648</v>
      </c>
      <c r="B1107" s="82">
        <f t="shared" si="94"/>
        <v>9</v>
      </c>
      <c r="C1107" s="83">
        <f t="shared" si="95"/>
        <v>5</v>
      </c>
      <c r="D1107" s="90">
        <v>85800</v>
      </c>
      <c r="E1107" s="150">
        <v>0</v>
      </c>
      <c r="F1107" s="130">
        <v>0</v>
      </c>
      <c r="G1107" s="86">
        <f t="shared" si="96"/>
        <v>0</v>
      </c>
      <c r="H1107" s="86">
        <f t="shared" si="97"/>
        <v>85800</v>
      </c>
      <c r="I1107" s="87"/>
    </row>
    <row r="1108" spans="1:9" ht="15" customHeight="1" x14ac:dyDescent="0.25">
      <c r="A1108" s="81">
        <f t="shared" si="98"/>
        <v>41649</v>
      </c>
      <c r="B1108" s="82">
        <f t="shared" si="94"/>
        <v>10</v>
      </c>
      <c r="C1108" s="83">
        <f t="shared" si="95"/>
        <v>6</v>
      </c>
      <c r="D1108" s="90">
        <v>86920</v>
      </c>
      <c r="E1108" s="150">
        <v>0</v>
      </c>
      <c r="F1108" s="130">
        <v>0</v>
      </c>
      <c r="G1108" s="86">
        <f t="shared" si="96"/>
        <v>0</v>
      </c>
      <c r="H1108" s="86">
        <f t="shared" si="97"/>
        <v>86920</v>
      </c>
      <c r="I1108" s="87"/>
    </row>
    <row r="1109" spans="1:9" ht="15" customHeight="1" x14ac:dyDescent="0.25">
      <c r="A1109" s="81">
        <f t="shared" si="98"/>
        <v>41650</v>
      </c>
      <c r="B1109" s="82">
        <f t="shared" si="94"/>
        <v>11</v>
      </c>
      <c r="C1109" s="83">
        <f t="shared" si="95"/>
        <v>7</v>
      </c>
      <c r="D1109" s="90">
        <v>97580</v>
      </c>
      <c r="E1109" s="150">
        <v>0</v>
      </c>
      <c r="F1109" s="130">
        <v>0</v>
      </c>
      <c r="G1109" s="86">
        <f t="shared" si="96"/>
        <v>0</v>
      </c>
      <c r="H1109" s="86">
        <f t="shared" si="97"/>
        <v>97580</v>
      </c>
      <c r="I1109" s="87"/>
    </row>
    <row r="1110" spans="1:9" ht="15" customHeight="1" x14ac:dyDescent="0.25">
      <c r="A1110" s="81">
        <f t="shared" si="98"/>
        <v>41651</v>
      </c>
      <c r="B1110" s="82">
        <f t="shared" si="94"/>
        <v>12</v>
      </c>
      <c r="C1110" s="83">
        <f t="shared" si="95"/>
        <v>1</v>
      </c>
      <c r="D1110" s="90">
        <v>89960</v>
      </c>
      <c r="E1110" s="150">
        <v>0</v>
      </c>
      <c r="F1110" s="130">
        <v>0</v>
      </c>
      <c r="G1110" s="86">
        <f t="shared" si="96"/>
        <v>0</v>
      </c>
      <c r="H1110" s="86">
        <f t="shared" si="97"/>
        <v>89960</v>
      </c>
      <c r="I1110" s="87"/>
    </row>
    <row r="1111" spans="1:9" ht="15" customHeight="1" x14ac:dyDescent="0.25">
      <c r="A1111" s="81">
        <f t="shared" si="98"/>
        <v>41652</v>
      </c>
      <c r="B1111" s="82">
        <f t="shared" si="94"/>
        <v>13</v>
      </c>
      <c r="C1111" s="83">
        <f t="shared" si="95"/>
        <v>2</v>
      </c>
      <c r="D1111" s="90">
        <v>99100</v>
      </c>
      <c r="E1111" s="150">
        <v>0</v>
      </c>
      <c r="F1111" s="130">
        <v>0</v>
      </c>
      <c r="G1111" s="86">
        <f t="shared" si="96"/>
        <v>0</v>
      </c>
      <c r="H1111" s="86">
        <f t="shared" si="97"/>
        <v>99100</v>
      </c>
      <c r="I1111" s="87"/>
    </row>
    <row r="1112" spans="1:9" ht="15" customHeight="1" x14ac:dyDescent="0.25">
      <c r="A1112" s="81">
        <f t="shared" si="98"/>
        <v>41653</v>
      </c>
      <c r="B1112" s="82">
        <f t="shared" si="94"/>
        <v>14</v>
      </c>
      <c r="C1112" s="83">
        <f t="shared" si="95"/>
        <v>3</v>
      </c>
      <c r="D1112" s="90">
        <v>76140</v>
      </c>
      <c r="E1112" s="150">
        <v>0</v>
      </c>
      <c r="F1112" s="130">
        <v>0</v>
      </c>
      <c r="G1112" s="86">
        <f t="shared" si="96"/>
        <v>0</v>
      </c>
      <c r="H1112" s="86">
        <f t="shared" si="97"/>
        <v>76140</v>
      </c>
      <c r="I1112" s="87"/>
    </row>
    <row r="1113" spans="1:9" ht="15" customHeight="1" x14ac:dyDescent="0.25">
      <c r="A1113" s="81">
        <f t="shared" si="98"/>
        <v>41654</v>
      </c>
      <c r="B1113" s="82">
        <f t="shared" si="94"/>
        <v>15</v>
      </c>
      <c r="C1113" s="83">
        <f t="shared" si="95"/>
        <v>4</v>
      </c>
      <c r="D1113" s="90">
        <v>82690</v>
      </c>
      <c r="E1113" s="150">
        <v>0</v>
      </c>
      <c r="F1113" s="130">
        <v>0</v>
      </c>
      <c r="G1113" s="86">
        <f t="shared" si="96"/>
        <v>0</v>
      </c>
      <c r="H1113" s="86">
        <f t="shared" si="97"/>
        <v>82690</v>
      </c>
      <c r="I1113" s="87"/>
    </row>
    <row r="1114" spans="1:9" ht="15" customHeight="1" x14ac:dyDescent="0.25">
      <c r="A1114" s="81">
        <f t="shared" si="98"/>
        <v>41655</v>
      </c>
      <c r="B1114" s="82">
        <f t="shared" si="94"/>
        <v>16</v>
      </c>
      <c r="C1114" s="83">
        <f t="shared" si="95"/>
        <v>5</v>
      </c>
      <c r="D1114" s="90">
        <v>86900</v>
      </c>
      <c r="E1114" s="150">
        <v>0</v>
      </c>
      <c r="F1114" s="130">
        <v>0</v>
      </c>
      <c r="G1114" s="86">
        <f t="shared" si="96"/>
        <v>0</v>
      </c>
      <c r="H1114" s="86">
        <f t="shared" si="97"/>
        <v>86900</v>
      </c>
      <c r="I1114" s="87"/>
    </row>
    <row r="1115" spans="1:9" ht="15" customHeight="1" x14ac:dyDescent="0.25">
      <c r="A1115" s="81">
        <f t="shared" si="98"/>
        <v>41656</v>
      </c>
      <c r="B1115" s="82">
        <f t="shared" si="94"/>
        <v>17</v>
      </c>
      <c r="C1115" s="83">
        <f t="shared" si="95"/>
        <v>6</v>
      </c>
      <c r="D1115" s="90">
        <v>85770</v>
      </c>
      <c r="E1115" s="150">
        <v>0</v>
      </c>
      <c r="F1115" s="130">
        <v>0</v>
      </c>
      <c r="G1115" s="86">
        <f t="shared" si="96"/>
        <v>0</v>
      </c>
      <c r="H1115" s="86">
        <f t="shared" si="97"/>
        <v>85770</v>
      </c>
      <c r="I1115" s="87"/>
    </row>
    <row r="1116" spans="1:9" ht="15" customHeight="1" x14ac:dyDescent="0.25">
      <c r="A1116" s="81">
        <f t="shared" si="98"/>
        <v>41657</v>
      </c>
      <c r="B1116" s="82">
        <f t="shared" si="94"/>
        <v>18</v>
      </c>
      <c r="C1116" s="83">
        <f t="shared" si="95"/>
        <v>7</v>
      </c>
      <c r="D1116" s="90">
        <v>105060</v>
      </c>
      <c r="E1116" s="150">
        <v>0</v>
      </c>
      <c r="F1116" s="130">
        <v>0</v>
      </c>
      <c r="G1116" s="86">
        <f t="shared" si="96"/>
        <v>0</v>
      </c>
      <c r="H1116" s="86">
        <f t="shared" si="97"/>
        <v>105060</v>
      </c>
      <c r="I1116" s="87"/>
    </row>
    <row r="1117" spans="1:9" ht="15" customHeight="1" x14ac:dyDescent="0.25">
      <c r="A1117" s="81">
        <f t="shared" si="98"/>
        <v>41658</v>
      </c>
      <c r="B1117" s="82">
        <f t="shared" si="94"/>
        <v>19</v>
      </c>
      <c r="C1117" s="83">
        <f t="shared" si="95"/>
        <v>1</v>
      </c>
      <c r="D1117" s="90">
        <v>101590</v>
      </c>
      <c r="E1117" s="150">
        <v>0</v>
      </c>
      <c r="F1117" s="130">
        <v>0</v>
      </c>
      <c r="G1117" s="86">
        <f t="shared" si="96"/>
        <v>0</v>
      </c>
      <c r="H1117" s="86">
        <f t="shared" si="97"/>
        <v>101590</v>
      </c>
      <c r="I1117" s="87"/>
    </row>
    <row r="1118" spans="1:9" ht="15" customHeight="1" x14ac:dyDescent="0.25">
      <c r="A1118" s="81">
        <f t="shared" si="98"/>
        <v>41659</v>
      </c>
      <c r="B1118" s="82">
        <f t="shared" si="94"/>
        <v>20</v>
      </c>
      <c r="C1118" s="83">
        <f t="shared" si="95"/>
        <v>2</v>
      </c>
      <c r="D1118" s="90">
        <v>99430</v>
      </c>
      <c r="E1118" s="150">
        <v>0</v>
      </c>
      <c r="F1118" s="130">
        <v>0</v>
      </c>
      <c r="G1118" s="86">
        <f t="shared" si="96"/>
        <v>0</v>
      </c>
      <c r="H1118" s="86">
        <f t="shared" si="97"/>
        <v>99430</v>
      </c>
      <c r="I1118" s="87"/>
    </row>
    <row r="1119" spans="1:9" ht="15" customHeight="1" x14ac:dyDescent="0.25">
      <c r="A1119" s="81">
        <f t="shared" si="98"/>
        <v>41660</v>
      </c>
      <c r="B1119" s="82">
        <f t="shared" si="94"/>
        <v>21</v>
      </c>
      <c r="C1119" s="83">
        <f t="shared" si="95"/>
        <v>3</v>
      </c>
      <c r="D1119" s="90">
        <v>68600</v>
      </c>
      <c r="E1119" s="150">
        <v>9910</v>
      </c>
      <c r="F1119" s="130">
        <v>1640</v>
      </c>
      <c r="G1119" s="86">
        <f t="shared" si="96"/>
        <v>11550</v>
      </c>
      <c r="H1119" s="86">
        <f t="shared" si="97"/>
        <v>80150</v>
      </c>
      <c r="I1119" s="87"/>
    </row>
    <row r="1120" spans="1:9" ht="15" customHeight="1" x14ac:dyDescent="0.25">
      <c r="A1120" s="81">
        <f t="shared" si="98"/>
        <v>41661</v>
      </c>
      <c r="B1120" s="82">
        <f t="shared" si="94"/>
        <v>22</v>
      </c>
      <c r="C1120" s="83">
        <f t="shared" si="95"/>
        <v>4</v>
      </c>
      <c r="D1120" s="90">
        <v>73870</v>
      </c>
      <c r="E1120" s="150">
        <v>4470</v>
      </c>
      <c r="F1120" s="130">
        <v>710</v>
      </c>
      <c r="G1120" s="86">
        <f t="shared" si="96"/>
        <v>5180</v>
      </c>
      <c r="H1120" s="86">
        <f t="shared" si="97"/>
        <v>79050</v>
      </c>
      <c r="I1120" s="87"/>
    </row>
    <row r="1121" spans="1:9" ht="15" customHeight="1" x14ac:dyDescent="0.25">
      <c r="A1121" s="81">
        <f t="shared" si="98"/>
        <v>41662</v>
      </c>
      <c r="B1121" s="82">
        <f t="shared" si="94"/>
        <v>23</v>
      </c>
      <c r="C1121" s="83">
        <f t="shared" si="95"/>
        <v>5</v>
      </c>
      <c r="D1121" s="90">
        <v>75360</v>
      </c>
      <c r="E1121" s="150">
        <v>6910</v>
      </c>
      <c r="F1121" s="130">
        <v>1070</v>
      </c>
      <c r="G1121" s="86">
        <f t="shared" si="96"/>
        <v>7980</v>
      </c>
      <c r="H1121" s="86">
        <f t="shared" si="97"/>
        <v>83340</v>
      </c>
      <c r="I1121" s="87"/>
    </row>
    <row r="1122" spans="1:9" ht="15" customHeight="1" x14ac:dyDescent="0.25">
      <c r="A1122" s="81">
        <f t="shared" si="98"/>
        <v>41663</v>
      </c>
      <c r="B1122" s="82">
        <f t="shared" si="94"/>
        <v>24</v>
      </c>
      <c r="C1122" s="83">
        <f t="shared" si="95"/>
        <v>6</v>
      </c>
      <c r="D1122" s="90">
        <v>86860</v>
      </c>
      <c r="E1122" s="150">
        <v>0</v>
      </c>
      <c r="F1122" s="130">
        <v>0</v>
      </c>
      <c r="G1122" s="86">
        <f t="shared" si="96"/>
        <v>0</v>
      </c>
      <c r="H1122" s="86">
        <f t="shared" si="97"/>
        <v>86860</v>
      </c>
      <c r="I1122" s="87"/>
    </row>
    <row r="1123" spans="1:9" ht="15" customHeight="1" x14ac:dyDescent="0.25">
      <c r="A1123" s="81">
        <f t="shared" si="98"/>
        <v>41664</v>
      </c>
      <c r="B1123" s="82">
        <f t="shared" si="94"/>
        <v>25</v>
      </c>
      <c r="C1123" s="83">
        <f t="shared" si="95"/>
        <v>7</v>
      </c>
      <c r="D1123" s="90">
        <v>106270</v>
      </c>
      <c r="E1123" s="150">
        <v>0</v>
      </c>
      <c r="F1123" s="130">
        <v>0</v>
      </c>
      <c r="G1123" s="86">
        <f t="shared" si="96"/>
        <v>0</v>
      </c>
      <c r="H1123" s="86">
        <f t="shared" si="97"/>
        <v>106270</v>
      </c>
      <c r="I1123" s="87"/>
    </row>
    <row r="1124" spans="1:9" ht="15" customHeight="1" x14ac:dyDescent="0.25">
      <c r="A1124" s="81">
        <f t="shared" si="98"/>
        <v>41665</v>
      </c>
      <c r="B1124" s="82">
        <f t="shared" si="94"/>
        <v>26</v>
      </c>
      <c r="C1124" s="83">
        <f t="shared" si="95"/>
        <v>1</v>
      </c>
      <c r="D1124" s="90">
        <v>101170</v>
      </c>
      <c r="E1124" s="150">
        <v>0</v>
      </c>
      <c r="F1124" s="130">
        <v>0</v>
      </c>
      <c r="G1124" s="86">
        <f t="shared" si="96"/>
        <v>0</v>
      </c>
      <c r="H1124" s="86">
        <f t="shared" si="97"/>
        <v>101170</v>
      </c>
      <c r="I1124" s="87"/>
    </row>
    <row r="1125" spans="1:9" ht="15" customHeight="1" x14ac:dyDescent="0.25">
      <c r="A1125" s="81">
        <f t="shared" si="98"/>
        <v>41666</v>
      </c>
      <c r="B1125" s="82">
        <f t="shared" si="94"/>
        <v>27</v>
      </c>
      <c r="C1125" s="83">
        <f t="shared" si="95"/>
        <v>2</v>
      </c>
      <c r="D1125" s="90">
        <v>89790</v>
      </c>
      <c r="E1125" s="150">
        <v>0</v>
      </c>
      <c r="F1125" s="130">
        <v>0</v>
      </c>
      <c r="G1125" s="86">
        <f t="shared" si="96"/>
        <v>0</v>
      </c>
      <c r="H1125" s="86">
        <f t="shared" si="97"/>
        <v>89790</v>
      </c>
      <c r="I1125" s="87"/>
    </row>
    <row r="1126" spans="1:9" ht="15" customHeight="1" x14ac:dyDescent="0.25">
      <c r="A1126" s="81">
        <f t="shared" si="98"/>
        <v>41667</v>
      </c>
      <c r="B1126" s="82">
        <f t="shared" si="94"/>
        <v>28</v>
      </c>
      <c r="C1126" s="83">
        <f t="shared" si="95"/>
        <v>3</v>
      </c>
      <c r="D1126" s="90">
        <v>89660</v>
      </c>
      <c r="E1126" s="150">
        <v>0</v>
      </c>
      <c r="F1126" s="130">
        <v>0</v>
      </c>
      <c r="G1126" s="86">
        <f t="shared" si="96"/>
        <v>0</v>
      </c>
      <c r="H1126" s="86">
        <f t="shared" si="97"/>
        <v>89660</v>
      </c>
      <c r="I1126" s="87"/>
    </row>
    <row r="1127" spans="1:9" ht="15" customHeight="1" x14ac:dyDescent="0.25">
      <c r="A1127" s="81">
        <f t="shared" si="98"/>
        <v>41668</v>
      </c>
      <c r="B1127" s="82">
        <f t="shared" si="94"/>
        <v>29</v>
      </c>
      <c r="C1127" s="83">
        <f t="shared" si="95"/>
        <v>4</v>
      </c>
      <c r="D1127" s="90">
        <v>88940</v>
      </c>
      <c r="E1127" s="150">
        <v>0</v>
      </c>
      <c r="F1127" s="130">
        <v>0</v>
      </c>
      <c r="G1127" s="86">
        <f t="shared" si="96"/>
        <v>0</v>
      </c>
      <c r="H1127" s="86">
        <f t="shared" si="97"/>
        <v>88940</v>
      </c>
      <c r="I1127" s="87"/>
    </row>
    <row r="1128" spans="1:9" ht="15" customHeight="1" x14ac:dyDescent="0.25">
      <c r="A1128" s="81">
        <f t="shared" si="98"/>
        <v>41669</v>
      </c>
      <c r="B1128" s="82">
        <f t="shared" si="94"/>
        <v>30</v>
      </c>
      <c r="C1128" s="83">
        <f t="shared" si="95"/>
        <v>5</v>
      </c>
      <c r="D1128" s="90">
        <v>91220</v>
      </c>
      <c r="E1128" s="150">
        <v>0</v>
      </c>
      <c r="F1128" s="130">
        <v>0</v>
      </c>
      <c r="G1128" s="86">
        <f t="shared" si="96"/>
        <v>0</v>
      </c>
      <c r="H1128" s="86">
        <f t="shared" si="97"/>
        <v>91220</v>
      </c>
      <c r="I1128" s="87"/>
    </row>
    <row r="1129" spans="1:9" ht="15" customHeight="1" x14ac:dyDescent="0.25">
      <c r="A1129" s="81">
        <f t="shared" si="98"/>
        <v>41670</v>
      </c>
      <c r="B1129" s="82">
        <f t="shared" si="94"/>
        <v>31</v>
      </c>
      <c r="C1129" s="83">
        <f t="shared" si="95"/>
        <v>6</v>
      </c>
      <c r="D1129" s="90">
        <v>92000</v>
      </c>
      <c r="E1129" s="150">
        <v>0</v>
      </c>
      <c r="F1129" s="130">
        <v>0</v>
      </c>
      <c r="G1129" s="86">
        <f t="shared" si="96"/>
        <v>0</v>
      </c>
      <c r="H1129" s="86">
        <f t="shared" si="97"/>
        <v>92000</v>
      </c>
      <c r="I1129" s="87"/>
    </row>
    <row r="1130" spans="1:9" ht="15" customHeight="1" x14ac:dyDescent="0.25">
      <c r="A1130" s="81">
        <f t="shared" si="98"/>
        <v>41671</v>
      </c>
      <c r="B1130" s="82">
        <f t="shared" si="94"/>
        <v>1</v>
      </c>
      <c r="C1130" s="83">
        <f t="shared" si="95"/>
        <v>7</v>
      </c>
      <c r="D1130" s="90">
        <v>100200</v>
      </c>
      <c r="E1130" s="150">
        <v>0</v>
      </c>
      <c r="F1130" s="131">
        <v>0</v>
      </c>
      <c r="G1130" s="86">
        <f t="shared" si="96"/>
        <v>0</v>
      </c>
      <c r="H1130" s="86">
        <f t="shared" si="97"/>
        <v>100200</v>
      </c>
      <c r="I1130" s="87"/>
    </row>
    <row r="1131" spans="1:9" ht="15" customHeight="1" x14ac:dyDescent="0.25">
      <c r="A1131" s="81">
        <f t="shared" si="98"/>
        <v>41672</v>
      </c>
      <c r="B1131" s="82">
        <f t="shared" si="94"/>
        <v>2</v>
      </c>
      <c r="C1131" s="83">
        <f t="shared" si="95"/>
        <v>1</v>
      </c>
      <c r="D1131" s="90">
        <v>106770</v>
      </c>
      <c r="E1131" s="150">
        <v>0</v>
      </c>
      <c r="F1131" s="131">
        <v>0</v>
      </c>
      <c r="G1131" s="86">
        <f t="shared" si="96"/>
        <v>0</v>
      </c>
      <c r="H1131" s="86">
        <f t="shared" si="97"/>
        <v>106770</v>
      </c>
      <c r="I1131" s="87"/>
    </row>
    <row r="1132" spans="1:9" ht="15" customHeight="1" x14ac:dyDescent="0.25">
      <c r="A1132" s="81">
        <f t="shared" si="98"/>
        <v>41673</v>
      </c>
      <c r="B1132" s="82">
        <f t="shared" si="94"/>
        <v>3</v>
      </c>
      <c r="C1132" s="83">
        <f t="shared" si="95"/>
        <v>2</v>
      </c>
      <c r="D1132" s="90">
        <v>64270</v>
      </c>
      <c r="E1132" s="150">
        <v>0</v>
      </c>
      <c r="F1132" s="131">
        <v>0</v>
      </c>
      <c r="G1132" s="86">
        <f t="shared" si="96"/>
        <v>0</v>
      </c>
      <c r="H1132" s="86">
        <f t="shared" si="97"/>
        <v>64270</v>
      </c>
      <c r="I1132" s="87"/>
    </row>
    <row r="1133" spans="1:9" ht="15" customHeight="1" x14ac:dyDescent="0.25">
      <c r="A1133" s="81">
        <f t="shared" si="98"/>
        <v>41674</v>
      </c>
      <c r="B1133" s="82">
        <f t="shared" si="94"/>
        <v>4</v>
      </c>
      <c r="C1133" s="83">
        <f t="shared" si="95"/>
        <v>3</v>
      </c>
      <c r="D1133" s="90">
        <v>97970</v>
      </c>
      <c r="E1133" s="150">
        <v>0</v>
      </c>
      <c r="F1133" s="131">
        <v>0</v>
      </c>
      <c r="G1133" s="86">
        <f t="shared" si="96"/>
        <v>0</v>
      </c>
      <c r="H1133" s="86">
        <f t="shared" si="97"/>
        <v>97970</v>
      </c>
      <c r="I1133" s="87"/>
    </row>
    <row r="1134" spans="1:9" ht="15" customHeight="1" x14ac:dyDescent="0.25">
      <c r="A1134" s="81">
        <f t="shared" si="98"/>
        <v>41675</v>
      </c>
      <c r="B1134" s="82">
        <f t="shared" si="94"/>
        <v>5</v>
      </c>
      <c r="C1134" s="83">
        <f t="shared" si="95"/>
        <v>4</v>
      </c>
      <c r="D1134" s="90">
        <v>87170</v>
      </c>
      <c r="E1134" s="150">
        <v>0</v>
      </c>
      <c r="F1134" s="131">
        <v>0</v>
      </c>
      <c r="G1134" s="86">
        <f t="shared" si="96"/>
        <v>0</v>
      </c>
      <c r="H1134" s="86">
        <f t="shared" si="97"/>
        <v>87170</v>
      </c>
      <c r="I1134" s="87"/>
    </row>
    <row r="1135" spans="1:9" ht="15" customHeight="1" x14ac:dyDescent="0.25">
      <c r="A1135" s="81">
        <f t="shared" si="98"/>
        <v>41676</v>
      </c>
      <c r="B1135" s="82">
        <f t="shared" si="94"/>
        <v>6</v>
      </c>
      <c r="C1135" s="83">
        <f t="shared" si="95"/>
        <v>5</v>
      </c>
      <c r="D1135" s="90">
        <v>98770</v>
      </c>
      <c r="E1135" s="150">
        <v>0</v>
      </c>
      <c r="F1135" s="131">
        <v>0</v>
      </c>
      <c r="G1135" s="86">
        <f t="shared" si="96"/>
        <v>0</v>
      </c>
      <c r="H1135" s="86">
        <f t="shared" si="97"/>
        <v>98770</v>
      </c>
      <c r="I1135" s="87"/>
    </row>
    <row r="1136" spans="1:9" ht="15" customHeight="1" x14ac:dyDescent="0.25">
      <c r="A1136" s="81">
        <f t="shared" si="98"/>
        <v>41677</v>
      </c>
      <c r="B1136" s="82">
        <f t="shared" si="94"/>
        <v>7</v>
      </c>
      <c r="C1136" s="83">
        <f t="shared" si="95"/>
        <v>6</v>
      </c>
      <c r="D1136" s="90">
        <v>94690</v>
      </c>
      <c r="E1136" s="150">
        <v>0</v>
      </c>
      <c r="F1136" s="131">
        <v>0</v>
      </c>
      <c r="G1136" s="86">
        <f t="shared" si="96"/>
        <v>0</v>
      </c>
      <c r="H1136" s="86">
        <f t="shared" si="97"/>
        <v>94690</v>
      </c>
      <c r="I1136" s="87"/>
    </row>
    <row r="1137" spans="1:9" ht="15" customHeight="1" x14ac:dyDescent="0.25">
      <c r="A1137" s="81">
        <f t="shared" si="98"/>
        <v>41678</v>
      </c>
      <c r="B1137" s="82">
        <f t="shared" si="94"/>
        <v>8</v>
      </c>
      <c r="C1137" s="83">
        <f t="shared" si="95"/>
        <v>7</v>
      </c>
      <c r="D1137" s="90">
        <v>106420</v>
      </c>
      <c r="E1137" s="150">
        <v>0</v>
      </c>
      <c r="F1137" s="131">
        <v>0</v>
      </c>
      <c r="G1137" s="86">
        <f t="shared" si="96"/>
        <v>0</v>
      </c>
      <c r="H1137" s="86">
        <f t="shared" si="97"/>
        <v>106420</v>
      </c>
      <c r="I1137" s="87"/>
    </row>
    <row r="1138" spans="1:9" ht="15" customHeight="1" x14ac:dyDescent="0.25">
      <c r="A1138" s="81">
        <f t="shared" si="98"/>
        <v>41679</v>
      </c>
      <c r="B1138" s="82">
        <f t="shared" si="94"/>
        <v>9</v>
      </c>
      <c r="C1138" s="83">
        <f t="shared" si="95"/>
        <v>1</v>
      </c>
      <c r="D1138" s="90">
        <v>109770</v>
      </c>
      <c r="E1138" s="150">
        <v>0</v>
      </c>
      <c r="F1138" s="131">
        <v>0</v>
      </c>
      <c r="G1138" s="86">
        <f t="shared" si="96"/>
        <v>0</v>
      </c>
      <c r="H1138" s="86">
        <f t="shared" si="97"/>
        <v>109770</v>
      </c>
      <c r="I1138" s="87"/>
    </row>
    <row r="1139" spans="1:9" ht="15" customHeight="1" x14ac:dyDescent="0.25">
      <c r="A1139" s="81">
        <f t="shared" si="98"/>
        <v>41680</v>
      </c>
      <c r="B1139" s="82">
        <f t="shared" si="94"/>
        <v>10</v>
      </c>
      <c r="C1139" s="83">
        <f t="shared" si="95"/>
        <v>2</v>
      </c>
      <c r="D1139" s="90">
        <v>96470</v>
      </c>
      <c r="E1139" s="150">
        <v>0</v>
      </c>
      <c r="F1139" s="131">
        <v>0</v>
      </c>
      <c r="G1139" s="86">
        <f t="shared" si="96"/>
        <v>0</v>
      </c>
      <c r="H1139" s="86">
        <f t="shared" si="97"/>
        <v>96470</v>
      </c>
      <c r="I1139" s="87"/>
    </row>
    <row r="1140" spans="1:9" ht="15" customHeight="1" x14ac:dyDescent="0.25">
      <c r="A1140" s="81">
        <f t="shared" si="98"/>
        <v>41681</v>
      </c>
      <c r="B1140" s="82">
        <f t="shared" si="94"/>
        <v>11</v>
      </c>
      <c r="C1140" s="83">
        <f t="shared" si="95"/>
        <v>3</v>
      </c>
      <c r="D1140" s="90">
        <v>64640</v>
      </c>
      <c r="E1140" s="150">
        <v>0</v>
      </c>
      <c r="F1140" s="131">
        <v>0</v>
      </c>
      <c r="G1140" s="86">
        <f t="shared" si="96"/>
        <v>0</v>
      </c>
      <c r="H1140" s="86">
        <f t="shared" si="97"/>
        <v>64640</v>
      </c>
      <c r="I1140" s="87"/>
    </row>
    <row r="1141" spans="1:9" ht="15" customHeight="1" x14ac:dyDescent="0.25">
      <c r="A1141" s="81">
        <f t="shared" si="98"/>
        <v>41682</v>
      </c>
      <c r="B1141" s="82">
        <f t="shared" si="94"/>
        <v>12</v>
      </c>
      <c r="C1141" s="83">
        <f t="shared" si="95"/>
        <v>4</v>
      </c>
      <c r="D1141" s="90">
        <v>67320</v>
      </c>
      <c r="E1141" s="150">
        <v>0</v>
      </c>
      <c r="F1141" s="131">
        <v>0</v>
      </c>
      <c r="G1141" s="86">
        <f t="shared" si="96"/>
        <v>0</v>
      </c>
      <c r="H1141" s="86">
        <f t="shared" si="97"/>
        <v>67320</v>
      </c>
      <c r="I1141" s="87"/>
    </row>
    <row r="1142" spans="1:9" ht="15" customHeight="1" x14ac:dyDescent="0.25">
      <c r="A1142" s="81">
        <f t="shared" si="98"/>
        <v>41683</v>
      </c>
      <c r="B1142" s="82">
        <f t="shared" si="94"/>
        <v>13</v>
      </c>
      <c r="C1142" s="83">
        <f t="shared" si="95"/>
        <v>5</v>
      </c>
      <c r="D1142" s="90">
        <v>96600</v>
      </c>
      <c r="E1142" s="150">
        <v>0</v>
      </c>
      <c r="F1142" s="131">
        <v>0</v>
      </c>
      <c r="G1142" s="86">
        <f t="shared" si="96"/>
        <v>0</v>
      </c>
      <c r="H1142" s="86">
        <f t="shared" si="97"/>
        <v>96600</v>
      </c>
      <c r="I1142" s="87"/>
    </row>
    <row r="1143" spans="1:9" ht="15" customHeight="1" x14ac:dyDescent="0.25">
      <c r="A1143" s="81">
        <f t="shared" si="98"/>
        <v>41684</v>
      </c>
      <c r="B1143" s="82">
        <f t="shared" si="94"/>
        <v>14</v>
      </c>
      <c r="C1143" s="83">
        <f t="shared" si="95"/>
        <v>6</v>
      </c>
      <c r="D1143" s="90">
        <v>106750</v>
      </c>
      <c r="E1143" s="150">
        <v>0</v>
      </c>
      <c r="F1143" s="131">
        <v>0</v>
      </c>
      <c r="G1143" s="86">
        <f t="shared" si="96"/>
        <v>0</v>
      </c>
      <c r="H1143" s="86">
        <f t="shared" si="97"/>
        <v>106750</v>
      </c>
      <c r="I1143" s="87"/>
    </row>
    <row r="1144" spans="1:9" ht="15" customHeight="1" x14ac:dyDescent="0.25">
      <c r="A1144" s="81">
        <f t="shared" si="98"/>
        <v>41685</v>
      </c>
      <c r="B1144" s="82">
        <f t="shared" si="94"/>
        <v>15</v>
      </c>
      <c r="C1144" s="83">
        <f t="shared" si="95"/>
        <v>7</v>
      </c>
      <c r="D1144" s="90">
        <v>123540</v>
      </c>
      <c r="E1144" s="150">
        <v>0</v>
      </c>
      <c r="F1144" s="131">
        <v>0</v>
      </c>
      <c r="G1144" s="86">
        <f t="shared" si="96"/>
        <v>0</v>
      </c>
      <c r="H1144" s="86">
        <f t="shared" si="97"/>
        <v>123540</v>
      </c>
      <c r="I1144" s="87"/>
    </row>
    <row r="1145" spans="1:9" ht="15" customHeight="1" x14ac:dyDescent="0.25">
      <c r="A1145" s="81">
        <f t="shared" si="98"/>
        <v>41686</v>
      </c>
      <c r="B1145" s="82">
        <f t="shared" si="94"/>
        <v>16</v>
      </c>
      <c r="C1145" s="83">
        <f t="shared" si="95"/>
        <v>1</v>
      </c>
      <c r="D1145" s="90">
        <v>122600</v>
      </c>
      <c r="E1145" s="150">
        <v>0</v>
      </c>
      <c r="F1145" s="131">
        <v>0</v>
      </c>
      <c r="G1145" s="86">
        <f t="shared" si="96"/>
        <v>0</v>
      </c>
      <c r="H1145" s="86">
        <f t="shared" si="97"/>
        <v>122600</v>
      </c>
      <c r="I1145" s="87"/>
    </row>
    <row r="1146" spans="1:9" ht="15" customHeight="1" x14ac:dyDescent="0.25">
      <c r="A1146" s="81">
        <f t="shared" si="98"/>
        <v>41687</v>
      </c>
      <c r="B1146" s="82">
        <f t="shared" si="94"/>
        <v>17</v>
      </c>
      <c r="C1146" s="83">
        <f t="shared" si="95"/>
        <v>2</v>
      </c>
      <c r="D1146" s="90">
        <v>111350</v>
      </c>
      <c r="E1146" s="150">
        <v>0</v>
      </c>
      <c r="F1146" s="131">
        <v>0</v>
      </c>
      <c r="G1146" s="86">
        <f t="shared" si="96"/>
        <v>0</v>
      </c>
      <c r="H1146" s="86">
        <f t="shared" si="97"/>
        <v>111350</v>
      </c>
      <c r="I1146" s="87"/>
    </row>
    <row r="1147" spans="1:9" ht="15" customHeight="1" x14ac:dyDescent="0.25">
      <c r="A1147" s="81">
        <f t="shared" si="98"/>
        <v>41688</v>
      </c>
      <c r="B1147" s="82">
        <f t="shared" si="94"/>
        <v>18</v>
      </c>
      <c r="C1147" s="83">
        <f t="shared" si="95"/>
        <v>3</v>
      </c>
      <c r="D1147" s="90">
        <v>104180</v>
      </c>
      <c r="E1147" s="150">
        <v>0</v>
      </c>
      <c r="F1147" s="131">
        <v>0</v>
      </c>
      <c r="G1147" s="86">
        <f t="shared" si="96"/>
        <v>0</v>
      </c>
      <c r="H1147" s="86">
        <f t="shared" si="97"/>
        <v>104180</v>
      </c>
      <c r="I1147" s="87"/>
    </row>
    <row r="1148" spans="1:9" ht="15" customHeight="1" x14ac:dyDescent="0.25">
      <c r="A1148" s="81">
        <f t="shared" si="98"/>
        <v>41689</v>
      </c>
      <c r="B1148" s="82">
        <f t="shared" si="94"/>
        <v>19</v>
      </c>
      <c r="C1148" s="83">
        <f t="shared" si="95"/>
        <v>4</v>
      </c>
      <c r="D1148" s="90">
        <v>103790</v>
      </c>
      <c r="E1148" s="150">
        <v>0</v>
      </c>
      <c r="F1148" s="131">
        <v>0</v>
      </c>
      <c r="G1148" s="86">
        <f t="shared" si="96"/>
        <v>0</v>
      </c>
      <c r="H1148" s="86">
        <f t="shared" si="97"/>
        <v>103790</v>
      </c>
      <c r="I1148" s="87"/>
    </row>
    <row r="1149" spans="1:9" ht="15" customHeight="1" x14ac:dyDescent="0.25">
      <c r="A1149" s="81">
        <f t="shared" si="98"/>
        <v>41690</v>
      </c>
      <c r="B1149" s="82">
        <f t="shared" si="94"/>
        <v>20</v>
      </c>
      <c r="C1149" s="83">
        <f t="shared" si="95"/>
        <v>5</v>
      </c>
      <c r="D1149" s="90">
        <v>99190</v>
      </c>
      <c r="E1149" s="150">
        <v>0</v>
      </c>
      <c r="F1149" s="131">
        <v>0</v>
      </c>
      <c r="G1149" s="86">
        <f t="shared" si="96"/>
        <v>0</v>
      </c>
      <c r="H1149" s="86">
        <f t="shared" si="97"/>
        <v>99190</v>
      </c>
      <c r="I1149" s="87"/>
    </row>
    <row r="1150" spans="1:9" ht="15" customHeight="1" x14ac:dyDescent="0.25">
      <c r="A1150" s="81">
        <f t="shared" si="98"/>
        <v>41691</v>
      </c>
      <c r="B1150" s="82">
        <f t="shared" si="94"/>
        <v>21</v>
      </c>
      <c r="C1150" s="83">
        <f t="shared" si="95"/>
        <v>6</v>
      </c>
      <c r="D1150" s="90">
        <v>110920</v>
      </c>
      <c r="E1150" s="150">
        <v>0</v>
      </c>
      <c r="F1150" s="131">
        <v>0</v>
      </c>
      <c r="G1150" s="86">
        <f t="shared" si="96"/>
        <v>0</v>
      </c>
      <c r="H1150" s="86">
        <f t="shared" si="97"/>
        <v>110920</v>
      </c>
      <c r="I1150" s="87"/>
    </row>
    <row r="1151" spans="1:9" ht="15" customHeight="1" x14ac:dyDescent="0.25">
      <c r="A1151" s="81">
        <f t="shared" si="98"/>
        <v>41692</v>
      </c>
      <c r="B1151" s="82">
        <f t="shared" si="94"/>
        <v>22</v>
      </c>
      <c r="C1151" s="83">
        <f t="shared" si="95"/>
        <v>7</v>
      </c>
      <c r="D1151" s="90">
        <v>109510</v>
      </c>
      <c r="E1151" s="150">
        <v>0</v>
      </c>
      <c r="F1151" s="131">
        <v>0</v>
      </c>
      <c r="G1151" s="86">
        <f t="shared" si="96"/>
        <v>0</v>
      </c>
      <c r="H1151" s="86">
        <f t="shared" si="97"/>
        <v>109510</v>
      </c>
      <c r="I1151" s="87"/>
    </row>
    <row r="1152" spans="1:9" ht="15" customHeight="1" x14ac:dyDescent="0.25">
      <c r="A1152" s="81">
        <f t="shared" si="98"/>
        <v>41693</v>
      </c>
      <c r="B1152" s="82">
        <f t="shared" si="94"/>
        <v>23</v>
      </c>
      <c r="C1152" s="83">
        <f t="shared" si="95"/>
        <v>1</v>
      </c>
      <c r="D1152" s="90">
        <v>115810</v>
      </c>
      <c r="E1152" s="150">
        <v>0</v>
      </c>
      <c r="F1152" s="131">
        <v>0</v>
      </c>
      <c r="G1152" s="86">
        <f t="shared" si="96"/>
        <v>0</v>
      </c>
      <c r="H1152" s="86">
        <f t="shared" si="97"/>
        <v>115810</v>
      </c>
      <c r="I1152" s="87"/>
    </row>
    <row r="1153" spans="1:9" ht="15" customHeight="1" x14ac:dyDescent="0.25">
      <c r="A1153" s="81">
        <f t="shared" si="98"/>
        <v>41694</v>
      </c>
      <c r="B1153" s="82">
        <f t="shared" si="94"/>
        <v>24</v>
      </c>
      <c r="C1153" s="83">
        <f t="shared" si="95"/>
        <v>2</v>
      </c>
      <c r="D1153" s="90">
        <v>92600</v>
      </c>
      <c r="E1153" s="150">
        <v>0</v>
      </c>
      <c r="F1153" s="131">
        <v>0</v>
      </c>
      <c r="G1153" s="86">
        <f t="shared" si="96"/>
        <v>0</v>
      </c>
      <c r="H1153" s="86">
        <f t="shared" si="97"/>
        <v>92600</v>
      </c>
      <c r="I1153" s="87"/>
    </row>
    <row r="1154" spans="1:9" ht="15" customHeight="1" x14ac:dyDescent="0.25">
      <c r="A1154" s="81">
        <f t="shared" si="98"/>
        <v>41695</v>
      </c>
      <c r="B1154" s="82">
        <f t="shared" si="94"/>
        <v>25</v>
      </c>
      <c r="C1154" s="83">
        <f t="shared" si="95"/>
        <v>3</v>
      </c>
      <c r="D1154" s="90">
        <v>102458</v>
      </c>
      <c r="E1154" s="150">
        <v>0</v>
      </c>
      <c r="F1154" s="131">
        <v>0</v>
      </c>
      <c r="G1154" s="86">
        <f t="shared" si="96"/>
        <v>0</v>
      </c>
      <c r="H1154" s="86">
        <f t="shared" si="97"/>
        <v>102458</v>
      </c>
      <c r="I1154" s="87"/>
    </row>
    <row r="1155" spans="1:9" ht="15" customHeight="1" x14ac:dyDescent="0.25">
      <c r="A1155" s="81">
        <f t="shared" si="98"/>
        <v>41696</v>
      </c>
      <c r="B1155" s="82">
        <f t="shared" si="94"/>
        <v>26</v>
      </c>
      <c r="C1155" s="83">
        <f t="shared" si="95"/>
        <v>4</v>
      </c>
      <c r="D1155" s="90">
        <v>93840</v>
      </c>
      <c r="E1155" s="150">
        <v>0</v>
      </c>
      <c r="F1155" s="131">
        <v>0</v>
      </c>
      <c r="G1155" s="86">
        <f t="shared" si="96"/>
        <v>0</v>
      </c>
      <c r="H1155" s="86">
        <f t="shared" si="97"/>
        <v>93840</v>
      </c>
      <c r="I1155" s="87"/>
    </row>
    <row r="1156" spans="1:9" ht="15" customHeight="1" x14ac:dyDescent="0.25">
      <c r="A1156" s="81">
        <f t="shared" si="98"/>
        <v>41697</v>
      </c>
      <c r="B1156" s="82">
        <f t="shared" si="94"/>
        <v>27</v>
      </c>
      <c r="C1156" s="83">
        <f t="shared" si="95"/>
        <v>5</v>
      </c>
      <c r="D1156" s="90">
        <v>86810</v>
      </c>
      <c r="E1156" s="150">
        <v>0</v>
      </c>
      <c r="F1156" s="131">
        <v>0</v>
      </c>
      <c r="G1156" s="86">
        <f t="shared" si="96"/>
        <v>0</v>
      </c>
      <c r="H1156" s="86">
        <f t="shared" si="97"/>
        <v>86810</v>
      </c>
      <c r="I1156" s="87"/>
    </row>
    <row r="1157" spans="1:9" ht="15" customHeight="1" x14ac:dyDescent="0.25">
      <c r="A1157" s="81">
        <f t="shared" si="98"/>
        <v>41698</v>
      </c>
      <c r="B1157" s="82">
        <f t="shared" si="94"/>
        <v>28</v>
      </c>
      <c r="C1157" s="83">
        <f t="shared" si="95"/>
        <v>6</v>
      </c>
      <c r="D1157" s="90">
        <v>103030</v>
      </c>
      <c r="E1157" s="150">
        <v>0</v>
      </c>
      <c r="F1157" s="131">
        <v>0</v>
      </c>
      <c r="G1157" s="86">
        <f t="shared" si="96"/>
        <v>0</v>
      </c>
      <c r="H1157" s="86">
        <f t="shared" si="97"/>
        <v>103030</v>
      </c>
      <c r="I1157" s="87"/>
    </row>
    <row r="1158" spans="1:9" ht="15" customHeight="1" x14ac:dyDescent="0.25">
      <c r="A1158" s="81">
        <f t="shared" si="98"/>
        <v>41699</v>
      </c>
      <c r="B1158" s="82">
        <f t="shared" si="94"/>
        <v>1</v>
      </c>
      <c r="C1158" s="83">
        <f t="shared" si="95"/>
        <v>7</v>
      </c>
      <c r="D1158" s="90">
        <v>116920</v>
      </c>
      <c r="E1158" s="150">
        <v>0</v>
      </c>
      <c r="F1158" s="131">
        <v>0</v>
      </c>
      <c r="G1158" s="86">
        <f t="shared" si="96"/>
        <v>0</v>
      </c>
      <c r="H1158" s="86">
        <f t="shared" si="97"/>
        <v>116920</v>
      </c>
      <c r="I1158" s="87"/>
    </row>
    <row r="1159" spans="1:9" ht="15" customHeight="1" x14ac:dyDescent="0.25">
      <c r="A1159" s="81">
        <f t="shared" si="98"/>
        <v>41700</v>
      </c>
      <c r="B1159" s="82">
        <f t="shared" si="94"/>
        <v>2</v>
      </c>
      <c r="C1159" s="83">
        <f t="shared" si="95"/>
        <v>1</v>
      </c>
      <c r="D1159" s="90">
        <v>101467</v>
      </c>
      <c r="E1159" s="150">
        <v>0</v>
      </c>
      <c r="F1159" s="131">
        <v>0</v>
      </c>
      <c r="G1159" s="86">
        <f t="shared" si="96"/>
        <v>0</v>
      </c>
      <c r="H1159" s="86">
        <f t="shared" si="97"/>
        <v>101467</v>
      </c>
      <c r="I1159" s="87"/>
    </row>
    <row r="1160" spans="1:9" ht="15" customHeight="1" x14ac:dyDescent="0.25">
      <c r="A1160" s="81">
        <f t="shared" si="98"/>
        <v>41701</v>
      </c>
      <c r="B1160" s="82">
        <f t="shared" si="94"/>
        <v>3</v>
      </c>
      <c r="C1160" s="83">
        <f t="shared" si="95"/>
        <v>2</v>
      </c>
      <c r="D1160" s="90">
        <v>102750</v>
      </c>
      <c r="E1160" s="150">
        <v>0</v>
      </c>
      <c r="F1160" s="131">
        <v>0</v>
      </c>
      <c r="G1160" s="86">
        <f t="shared" si="96"/>
        <v>0</v>
      </c>
      <c r="H1160" s="86">
        <f t="shared" si="97"/>
        <v>102750</v>
      </c>
      <c r="I1160" s="87"/>
    </row>
    <row r="1161" spans="1:9" ht="15" customHeight="1" x14ac:dyDescent="0.25">
      <c r="A1161" s="81">
        <f t="shared" si="98"/>
        <v>41702</v>
      </c>
      <c r="B1161" s="82">
        <f t="shared" si="94"/>
        <v>4</v>
      </c>
      <c r="C1161" s="83">
        <f t="shared" si="95"/>
        <v>3</v>
      </c>
      <c r="D1161" s="90">
        <v>92021</v>
      </c>
      <c r="E1161" s="150">
        <v>0</v>
      </c>
      <c r="F1161" s="131">
        <v>0</v>
      </c>
      <c r="G1161" s="86">
        <f t="shared" si="96"/>
        <v>0</v>
      </c>
      <c r="H1161" s="86">
        <f t="shared" si="97"/>
        <v>92021</v>
      </c>
      <c r="I1161" s="87"/>
    </row>
    <row r="1162" spans="1:9" ht="15" customHeight="1" x14ac:dyDescent="0.25">
      <c r="A1162" s="81">
        <f t="shared" si="98"/>
        <v>41703</v>
      </c>
      <c r="B1162" s="82">
        <f t="shared" si="94"/>
        <v>5</v>
      </c>
      <c r="C1162" s="83">
        <f t="shared" si="95"/>
        <v>4</v>
      </c>
      <c r="D1162" s="90">
        <v>90659</v>
      </c>
      <c r="E1162" s="150">
        <v>0</v>
      </c>
      <c r="F1162" s="131">
        <v>0</v>
      </c>
      <c r="G1162" s="86">
        <f t="shared" si="96"/>
        <v>0</v>
      </c>
      <c r="H1162" s="86">
        <f t="shared" si="97"/>
        <v>90659</v>
      </c>
      <c r="I1162" s="87"/>
    </row>
    <row r="1163" spans="1:9" ht="15" customHeight="1" x14ac:dyDescent="0.25">
      <c r="A1163" s="81">
        <f t="shared" si="98"/>
        <v>41704</v>
      </c>
      <c r="B1163" s="82">
        <f t="shared" si="94"/>
        <v>6</v>
      </c>
      <c r="C1163" s="83">
        <f t="shared" si="95"/>
        <v>5</v>
      </c>
      <c r="D1163" s="90">
        <v>80370</v>
      </c>
      <c r="E1163" s="150">
        <v>13640</v>
      </c>
      <c r="F1163" s="131">
        <v>2080</v>
      </c>
      <c r="G1163" s="86">
        <f t="shared" si="96"/>
        <v>15720</v>
      </c>
      <c r="H1163" s="86">
        <f t="shared" si="97"/>
        <v>96090</v>
      </c>
      <c r="I1163" s="87"/>
    </row>
    <row r="1164" spans="1:9" ht="15" customHeight="1" x14ac:dyDescent="0.25">
      <c r="A1164" s="81">
        <f t="shared" si="98"/>
        <v>41705</v>
      </c>
      <c r="B1164" s="82">
        <f t="shared" ref="B1164:B1227" si="99">DAY(A1164)</f>
        <v>7</v>
      </c>
      <c r="C1164" s="83">
        <f t="shared" ref="C1164:C1227" si="100">WEEKDAY(A1164)</f>
        <v>6</v>
      </c>
      <c r="D1164" s="90">
        <v>76150</v>
      </c>
      <c r="E1164" s="150">
        <v>25620</v>
      </c>
      <c r="F1164" s="131">
        <v>3510</v>
      </c>
      <c r="G1164" s="86">
        <f t="shared" ref="G1164:G1227" si="101">SUM(E1164+F1164)</f>
        <v>29130</v>
      </c>
      <c r="H1164" s="86">
        <f t="shared" ref="H1164:H1227" si="102">G1164+D1164</f>
        <v>105280</v>
      </c>
      <c r="I1164" s="87"/>
    </row>
    <row r="1165" spans="1:9" ht="15" customHeight="1" x14ac:dyDescent="0.25">
      <c r="A1165" s="81">
        <f t="shared" ref="A1165:A1228" si="103">A1164+1</f>
        <v>41706</v>
      </c>
      <c r="B1165" s="82">
        <f t="shared" si="99"/>
        <v>8</v>
      </c>
      <c r="C1165" s="83">
        <f t="shared" si="100"/>
        <v>7</v>
      </c>
      <c r="D1165" s="90">
        <v>79897</v>
      </c>
      <c r="E1165" s="150">
        <v>28489</v>
      </c>
      <c r="F1165" s="131">
        <v>3191</v>
      </c>
      <c r="G1165" s="86">
        <f t="shared" si="101"/>
        <v>31680</v>
      </c>
      <c r="H1165" s="86">
        <f t="shared" si="102"/>
        <v>111577</v>
      </c>
      <c r="I1165" s="87"/>
    </row>
    <row r="1166" spans="1:9" ht="15" customHeight="1" x14ac:dyDescent="0.25">
      <c r="A1166" s="81">
        <f t="shared" si="103"/>
        <v>41707</v>
      </c>
      <c r="B1166" s="82">
        <f t="shared" si="99"/>
        <v>9</v>
      </c>
      <c r="C1166" s="83">
        <f t="shared" si="100"/>
        <v>1</v>
      </c>
      <c r="D1166" s="90">
        <v>78129</v>
      </c>
      <c r="E1166" s="150">
        <v>27332</v>
      </c>
      <c r="F1166" s="131">
        <v>2609</v>
      </c>
      <c r="G1166" s="86">
        <f t="shared" si="101"/>
        <v>29941</v>
      </c>
      <c r="H1166" s="86">
        <f t="shared" si="102"/>
        <v>108070</v>
      </c>
      <c r="I1166" s="87"/>
    </row>
    <row r="1167" spans="1:9" ht="15" customHeight="1" x14ac:dyDescent="0.25">
      <c r="A1167" s="81">
        <f t="shared" si="103"/>
        <v>41708</v>
      </c>
      <c r="B1167" s="82">
        <f t="shared" si="99"/>
        <v>10</v>
      </c>
      <c r="C1167" s="83">
        <f t="shared" si="100"/>
        <v>2</v>
      </c>
      <c r="D1167" s="90">
        <v>72496</v>
      </c>
      <c r="E1167" s="150">
        <v>25492</v>
      </c>
      <c r="F1167" s="131">
        <v>2535</v>
      </c>
      <c r="G1167" s="86">
        <f t="shared" si="101"/>
        <v>28027</v>
      </c>
      <c r="H1167" s="86">
        <f t="shared" si="102"/>
        <v>100523</v>
      </c>
      <c r="I1167" s="87"/>
    </row>
    <row r="1168" spans="1:9" ht="15" customHeight="1" x14ac:dyDescent="0.25">
      <c r="A1168" s="81">
        <f t="shared" si="103"/>
        <v>41709</v>
      </c>
      <c r="B1168" s="82">
        <f t="shared" si="99"/>
        <v>11</v>
      </c>
      <c r="C1168" s="83">
        <f t="shared" si="100"/>
        <v>3</v>
      </c>
      <c r="D1168" s="90">
        <v>68910</v>
      </c>
      <c r="E1168" s="150">
        <v>20470</v>
      </c>
      <c r="F1168" s="131">
        <v>2180</v>
      </c>
      <c r="G1168" s="86">
        <f t="shared" si="101"/>
        <v>22650</v>
      </c>
      <c r="H1168" s="86">
        <f t="shared" si="102"/>
        <v>91560</v>
      </c>
      <c r="I1168" s="87"/>
    </row>
    <row r="1169" spans="1:9" ht="15" customHeight="1" x14ac:dyDescent="0.25">
      <c r="A1169" s="81">
        <f t="shared" si="103"/>
        <v>41710</v>
      </c>
      <c r="B1169" s="82">
        <f t="shared" si="99"/>
        <v>12</v>
      </c>
      <c r="C1169" s="83">
        <f t="shared" si="100"/>
        <v>4</v>
      </c>
      <c r="D1169" s="90">
        <v>83680</v>
      </c>
      <c r="E1169" s="150">
        <v>18570</v>
      </c>
      <c r="F1169" s="131">
        <v>1760</v>
      </c>
      <c r="G1169" s="86">
        <f t="shared" si="101"/>
        <v>20330</v>
      </c>
      <c r="H1169" s="86">
        <f t="shared" si="102"/>
        <v>104010</v>
      </c>
      <c r="I1169" s="87"/>
    </row>
    <row r="1170" spans="1:9" ht="15" customHeight="1" x14ac:dyDescent="0.25">
      <c r="A1170" s="81">
        <f t="shared" si="103"/>
        <v>41711</v>
      </c>
      <c r="B1170" s="82">
        <f t="shared" si="99"/>
        <v>13</v>
      </c>
      <c r="C1170" s="83">
        <f t="shared" si="100"/>
        <v>5</v>
      </c>
      <c r="D1170" s="90">
        <v>65050</v>
      </c>
      <c r="E1170" s="150">
        <v>22429</v>
      </c>
      <c r="F1170" s="131">
        <v>2420</v>
      </c>
      <c r="G1170" s="86">
        <f t="shared" si="101"/>
        <v>24849</v>
      </c>
      <c r="H1170" s="86">
        <f t="shared" si="102"/>
        <v>89899</v>
      </c>
      <c r="I1170" s="87"/>
    </row>
    <row r="1171" spans="1:9" ht="15" customHeight="1" x14ac:dyDescent="0.25">
      <c r="A1171" s="81">
        <f t="shared" si="103"/>
        <v>41712</v>
      </c>
      <c r="B1171" s="82">
        <f t="shared" si="99"/>
        <v>14</v>
      </c>
      <c r="C1171" s="83">
        <f t="shared" si="100"/>
        <v>6</v>
      </c>
      <c r="D1171" s="90">
        <v>83020</v>
      </c>
      <c r="E1171" s="150">
        <v>23790</v>
      </c>
      <c r="F1171" s="131">
        <v>2540</v>
      </c>
      <c r="G1171" s="86">
        <f t="shared" si="101"/>
        <v>26330</v>
      </c>
      <c r="H1171" s="86">
        <f t="shared" si="102"/>
        <v>109350</v>
      </c>
      <c r="I1171" s="87"/>
    </row>
    <row r="1172" spans="1:9" ht="15" customHeight="1" x14ac:dyDescent="0.25">
      <c r="A1172" s="81">
        <f t="shared" si="103"/>
        <v>41713</v>
      </c>
      <c r="B1172" s="82">
        <f t="shared" si="99"/>
        <v>15</v>
      </c>
      <c r="C1172" s="83">
        <f t="shared" si="100"/>
        <v>7</v>
      </c>
      <c r="D1172" s="90">
        <v>77170</v>
      </c>
      <c r="E1172" s="150">
        <v>25190</v>
      </c>
      <c r="F1172" s="131">
        <v>2560</v>
      </c>
      <c r="G1172" s="86">
        <f t="shared" si="101"/>
        <v>27750</v>
      </c>
      <c r="H1172" s="86">
        <f t="shared" si="102"/>
        <v>104920</v>
      </c>
      <c r="I1172" s="87"/>
    </row>
    <row r="1173" spans="1:9" ht="15" customHeight="1" x14ac:dyDescent="0.25">
      <c r="A1173" s="81">
        <f t="shared" si="103"/>
        <v>41714</v>
      </c>
      <c r="B1173" s="82">
        <f t="shared" si="99"/>
        <v>16</v>
      </c>
      <c r="C1173" s="83">
        <f t="shared" si="100"/>
        <v>1</v>
      </c>
      <c r="D1173" s="90">
        <v>87820</v>
      </c>
      <c r="E1173" s="150">
        <v>26690</v>
      </c>
      <c r="F1173" s="131">
        <v>2770</v>
      </c>
      <c r="G1173" s="86">
        <f t="shared" si="101"/>
        <v>29460</v>
      </c>
      <c r="H1173" s="86">
        <f t="shared" si="102"/>
        <v>117280</v>
      </c>
      <c r="I1173" s="87"/>
    </row>
    <row r="1174" spans="1:9" ht="15" customHeight="1" x14ac:dyDescent="0.25">
      <c r="A1174" s="81">
        <f t="shared" si="103"/>
        <v>41715</v>
      </c>
      <c r="B1174" s="82">
        <f t="shared" si="99"/>
        <v>17</v>
      </c>
      <c r="C1174" s="83">
        <f t="shared" si="100"/>
        <v>2</v>
      </c>
      <c r="D1174" s="90">
        <v>6880</v>
      </c>
      <c r="E1174" s="150">
        <v>23650</v>
      </c>
      <c r="F1174" s="131">
        <v>2450</v>
      </c>
      <c r="G1174" s="86">
        <f t="shared" si="101"/>
        <v>26100</v>
      </c>
      <c r="H1174" s="86">
        <f t="shared" si="102"/>
        <v>32980</v>
      </c>
      <c r="I1174" s="87"/>
    </row>
    <row r="1175" spans="1:9" ht="15" customHeight="1" x14ac:dyDescent="0.25">
      <c r="A1175" s="81">
        <f t="shared" si="103"/>
        <v>41716</v>
      </c>
      <c r="B1175" s="82">
        <f t="shared" si="99"/>
        <v>18</v>
      </c>
      <c r="C1175" s="83">
        <f t="shared" si="100"/>
        <v>3</v>
      </c>
      <c r="D1175" s="90">
        <v>69990</v>
      </c>
      <c r="E1175" s="150">
        <v>22930</v>
      </c>
      <c r="F1175" s="131">
        <v>2400</v>
      </c>
      <c r="G1175" s="86">
        <f t="shared" si="101"/>
        <v>25330</v>
      </c>
      <c r="H1175" s="86">
        <f t="shared" si="102"/>
        <v>95320</v>
      </c>
      <c r="I1175" s="87"/>
    </row>
    <row r="1176" spans="1:9" ht="15" customHeight="1" x14ac:dyDescent="0.25">
      <c r="A1176" s="81">
        <f t="shared" si="103"/>
        <v>41717</v>
      </c>
      <c r="B1176" s="82">
        <f t="shared" si="99"/>
        <v>19</v>
      </c>
      <c r="C1176" s="83">
        <f t="shared" si="100"/>
        <v>4</v>
      </c>
      <c r="D1176" s="90">
        <v>72090</v>
      </c>
      <c r="E1176" s="150">
        <v>20490</v>
      </c>
      <c r="F1176" s="131">
        <v>2620</v>
      </c>
      <c r="G1176" s="86">
        <f t="shared" si="101"/>
        <v>23110</v>
      </c>
      <c r="H1176" s="86">
        <f t="shared" si="102"/>
        <v>95200</v>
      </c>
      <c r="I1176" s="87"/>
    </row>
    <row r="1177" spans="1:9" ht="15" customHeight="1" x14ac:dyDescent="0.25">
      <c r="A1177" s="81">
        <f t="shared" si="103"/>
        <v>41718</v>
      </c>
      <c r="B1177" s="82">
        <f t="shared" si="99"/>
        <v>20</v>
      </c>
      <c r="C1177" s="83">
        <f t="shared" si="100"/>
        <v>5</v>
      </c>
      <c r="D1177" s="90">
        <v>68920</v>
      </c>
      <c r="E1177" s="150">
        <v>22590</v>
      </c>
      <c r="F1177" s="131">
        <v>1850</v>
      </c>
      <c r="G1177" s="86">
        <f t="shared" si="101"/>
        <v>24440</v>
      </c>
      <c r="H1177" s="86">
        <f t="shared" si="102"/>
        <v>93360</v>
      </c>
      <c r="I1177" s="87"/>
    </row>
    <row r="1178" spans="1:9" ht="15" customHeight="1" x14ac:dyDescent="0.25">
      <c r="A1178" s="81">
        <f t="shared" si="103"/>
        <v>41719</v>
      </c>
      <c r="B1178" s="82">
        <f t="shared" si="99"/>
        <v>21</v>
      </c>
      <c r="C1178" s="83">
        <f t="shared" si="100"/>
        <v>6</v>
      </c>
      <c r="D1178" s="90">
        <v>57020</v>
      </c>
      <c r="E1178" s="150">
        <v>41870</v>
      </c>
      <c r="F1178" s="131">
        <v>1070</v>
      </c>
      <c r="G1178" s="86">
        <f t="shared" si="101"/>
        <v>42940</v>
      </c>
      <c r="H1178" s="86">
        <f t="shared" si="102"/>
        <v>99960</v>
      </c>
      <c r="I1178" s="87"/>
    </row>
    <row r="1179" spans="1:9" ht="15" customHeight="1" x14ac:dyDescent="0.25">
      <c r="A1179" s="81">
        <f t="shared" si="103"/>
        <v>41720</v>
      </c>
      <c r="B1179" s="82">
        <f t="shared" si="99"/>
        <v>22</v>
      </c>
      <c r="C1179" s="83">
        <f t="shared" si="100"/>
        <v>7</v>
      </c>
      <c r="D1179" s="90">
        <v>59170</v>
      </c>
      <c r="E1179" s="150">
        <v>51320</v>
      </c>
      <c r="F1179" s="131">
        <v>40</v>
      </c>
      <c r="G1179" s="86">
        <f t="shared" si="101"/>
        <v>51360</v>
      </c>
      <c r="H1179" s="86">
        <f t="shared" si="102"/>
        <v>110530</v>
      </c>
      <c r="I1179" s="87"/>
    </row>
    <row r="1180" spans="1:9" ht="15" customHeight="1" x14ac:dyDescent="0.25">
      <c r="A1180" s="81">
        <f t="shared" si="103"/>
        <v>41721</v>
      </c>
      <c r="B1180" s="82">
        <f t="shared" si="99"/>
        <v>23</v>
      </c>
      <c r="C1180" s="83">
        <f t="shared" si="100"/>
        <v>1</v>
      </c>
      <c r="D1180" s="90">
        <v>78710</v>
      </c>
      <c r="E1180" s="150">
        <v>29410</v>
      </c>
      <c r="F1180" s="131">
        <v>390</v>
      </c>
      <c r="G1180" s="86">
        <f t="shared" si="101"/>
        <v>29800</v>
      </c>
      <c r="H1180" s="86">
        <f t="shared" si="102"/>
        <v>108510</v>
      </c>
      <c r="I1180" s="87"/>
    </row>
    <row r="1181" spans="1:9" ht="15" customHeight="1" x14ac:dyDescent="0.25">
      <c r="A1181" s="81">
        <f t="shared" si="103"/>
        <v>41722</v>
      </c>
      <c r="B1181" s="82">
        <f t="shared" si="99"/>
        <v>24</v>
      </c>
      <c r="C1181" s="83">
        <f t="shared" si="100"/>
        <v>2</v>
      </c>
      <c r="D1181" s="90">
        <v>70690</v>
      </c>
      <c r="E1181" s="150">
        <v>27050</v>
      </c>
      <c r="F1181" s="131">
        <v>720</v>
      </c>
      <c r="G1181" s="86">
        <f t="shared" si="101"/>
        <v>27770</v>
      </c>
      <c r="H1181" s="86">
        <f t="shared" si="102"/>
        <v>98460</v>
      </c>
      <c r="I1181" s="87"/>
    </row>
    <row r="1182" spans="1:9" ht="15" customHeight="1" x14ac:dyDescent="0.25">
      <c r="A1182" s="81">
        <f t="shared" si="103"/>
        <v>41723</v>
      </c>
      <c r="B1182" s="82">
        <f t="shared" si="99"/>
        <v>25</v>
      </c>
      <c r="C1182" s="83">
        <f t="shared" si="100"/>
        <v>3</v>
      </c>
      <c r="D1182" s="90">
        <v>70147</v>
      </c>
      <c r="E1182" s="150">
        <v>25003</v>
      </c>
      <c r="F1182" s="131">
        <v>836</v>
      </c>
      <c r="G1182" s="86">
        <f t="shared" si="101"/>
        <v>25839</v>
      </c>
      <c r="H1182" s="86">
        <f t="shared" si="102"/>
        <v>95986</v>
      </c>
      <c r="I1182" s="87"/>
    </row>
    <row r="1183" spans="1:9" ht="15" customHeight="1" x14ac:dyDescent="0.25">
      <c r="A1183" s="81">
        <f t="shared" si="103"/>
        <v>41724</v>
      </c>
      <c r="B1183" s="82">
        <f t="shared" si="99"/>
        <v>26</v>
      </c>
      <c r="C1183" s="83">
        <f t="shared" si="100"/>
        <v>4</v>
      </c>
      <c r="D1183" s="90">
        <v>68380</v>
      </c>
      <c r="E1183" s="150">
        <v>2501</v>
      </c>
      <c r="F1183" s="131">
        <v>980</v>
      </c>
      <c r="G1183" s="86">
        <f t="shared" si="101"/>
        <v>3481</v>
      </c>
      <c r="H1183" s="86">
        <f t="shared" si="102"/>
        <v>71861</v>
      </c>
      <c r="I1183" s="87"/>
    </row>
    <row r="1184" spans="1:9" ht="15" customHeight="1" x14ac:dyDescent="0.25">
      <c r="A1184" s="81">
        <f t="shared" si="103"/>
        <v>41725</v>
      </c>
      <c r="B1184" s="82">
        <f t="shared" si="99"/>
        <v>27</v>
      </c>
      <c r="C1184" s="83">
        <f t="shared" si="100"/>
        <v>5</v>
      </c>
      <c r="D1184" s="90">
        <v>68000</v>
      </c>
      <c r="E1184" s="150">
        <v>3226</v>
      </c>
      <c r="F1184" s="131">
        <v>910</v>
      </c>
      <c r="G1184" s="86">
        <f t="shared" si="101"/>
        <v>4136</v>
      </c>
      <c r="H1184" s="86">
        <f t="shared" si="102"/>
        <v>72136</v>
      </c>
      <c r="I1184" s="87"/>
    </row>
    <row r="1185" spans="1:9" ht="15" customHeight="1" x14ac:dyDescent="0.25">
      <c r="A1185" s="81">
        <f t="shared" si="103"/>
        <v>41726</v>
      </c>
      <c r="B1185" s="82">
        <f t="shared" si="99"/>
        <v>28</v>
      </c>
      <c r="C1185" s="83">
        <f t="shared" si="100"/>
        <v>6</v>
      </c>
      <c r="D1185" s="90">
        <v>69540</v>
      </c>
      <c r="E1185" s="150">
        <v>2599</v>
      </c>
      <c r="F1185" s="131">
        <v>770</v>
      </c>
      <c r="G1185" s="86">
        <f t="shared" si="101"/>
        <v>3369</v>
      </c>
      <c r="H1185" s="86">
        <f t="shared" si="102"/>
        <v>72909</v>
      </c>
      <c r="I1185" s="87"/>
    </row>
    <row r="1186" spans="1:9" ht="15" customHeight="1" x14ac:dyDescent="0.25">
      <c r="A1186" s="81">
        <f t="shared" si="103"/>
        <v>41727</v>
      </c>
      <c r="B1186" s="82">
        <f t="shared" si="99"/>
        <v>29</v>
      </c>
      <c r="C1186" s="83">
        <f t="shared" si="100"/>
        <v>7</v>
      </c>
      <c r="D1186" s="90">
        <v>76200</v>
      </c>
      <c r="E1186" s="150">
        <v>2862</v>
      </c>
      <c r="F1186" s="131">
        <v>650</v>
      </c>
      <c r="G1186" s="86">
        <f t="shared" si="101"/>
        <v>3512</v>
      </c>
      <c r="H1186" s="86">
        <f t="shared" si="102"/>
        <v>79712</v>
      </c>
      <c r="I1186" s="87"/>
    </row>
    <row r="1187" spans="1:9" ht="15" customHeight="1" x14ac:dyDescent="0.25">
      <c r="A1187" s="81">
        <f t="shared" si="103"/>
        <v>41728</v>
      </c>
      <c r="B1187" s="82">
        <f t="shared" si="99"/>
        <v>30</v>
      </c>
      <c r="C1187" s="83">
        <f t="shared" si="100"/>
        <v>1</v>
      </c>
      <c r="D1187" s="90">
        <v>82530</v>
      </c>
      <c r="E1187" s="150">
        <v>2275</v>
      </c>
      <c r="F1187" s="131">
        <v>5819</v>
      </c>
      <c r="G1187" s="86">
        <f t="shared" si="101"/>
        <v>8094</v>
      </c>
      <c r="H1187" s="86">
        <f t="shared" si="102"/>
        <v>90624</v>
      </c>
      <c r="I1187" s="87"/>
    </row>
    <row r="1188" spans="1:9" ht="15" customHeight="1" x14ac:dyDescent="0.25">
      <c r="A1188" s="81">
        <f t="shared" si="103"/>
        <v>41729</v>
      </c>
      <c r="B1188" s="82">
        <f t="shared" si="99"/>
        <v>31</v>
      </c>
      <c r="C1188" s="83">
        <f t="shared" si="100"/>
        <v>2</v>
      </c>
      <c r="D1188" s="90">
        <v>78000</v>
      </c>
      <c r="E1188" s="150">
        <v>830</v>
      </c>
      <c r="F1188" s="131">
        <v>470</v>
      </c>
      <c r="G1188" s="86">
        <f t="shared" si="101"/>
        <v>1300</v>
      </c>
      <c r="H1188" s="86">
        <f t="shared" si="102"/>
        <v>79300</v>
      </c>
      <c r="I1188" s="87"/>
    </row>
    <row r="1189" spans="1:9" ht="15" customHeight="1" x14ac:dyDescent="0.25">
      <c r="A1189" s="81">
        <f t="shared" si="103"/>
        <v>41730</v>
      </c>
      <c r="B1189" s="82">
        <f t="shared" si="99"/>
        <v>1</v>
      </c>
      <c r="C1189" s="83">
        <f t="shared" si="100"/>
        <v>3</v>
      </c>
      <c r="D1189" s="90">
        <v>78431</v>
      </c>
      <c r="E1189" s="150">
        <v>0</v>
      </c>
      <c r="F1189" s="132">
        <v>0</v>
      </c>
      <c r="G1189" s="86">
        <f t="shared" si="101"/>
        <v>0</v>
      </c>
      <c r="H1189" s="86">
        <f t="shared" si="102"/>
        <v>78431</v>
      </c>
      <c r="I1189" s="87"/>
    </row>
    <row r="1190" spans="1:9" ht="15" customHeight="1" x14ac:dyDescent="0.25">
      <c r="A1190" s="81">
        <f t="shared" si="103"/>
        <v>41731</v>
      </c>
      <c r="B1190" s="82">
        <f t="shared" si="99"/>
        <v>2</v>
      </c>
      <c r="C1190" s="83">
        <f t="shared" si="100"/>
        <v>4</v>
      </c>
      <c r="D1190" s="90">
        <v>60837</v>
      </c>
      <c r="E1190" s="150">
        <v>0</v>
      </c>
      <c r="F1190" s="132">
        <v>0</v>
      </c>
      <c r="G1190" s="86">
        <f t="shared" si="101"/>
        <v>0</v>
      </c>
      <c r="H1190" s="86">
        <f t="shared" si="102"/>
        <v>60837</v>
      </c>
      <c r="I1190" s="87"/>
    </row>
    <row r="1191" spans="1:9" ht="15" customHeight="1" x14ac:dyDescent="0.25">
      <c r="A1191" s="81">
        <f t="shared" si="103"/>
        <v>41732</v>
      </c>
      <c r="B1191" s="82">
        <f t="shared" si="99"/>
        <v>3</v>
      </c>
      <c r="C1191" s="83">
        <f t="shared" si="100"/>
        <v>5</v>
      </c>
      <c r="D1191" s="90">
        <v>70220</v>
      </c>
      <c r="E1191" s="150">
        <v>14320</v>
      </c>
      <c r="F1191" s="132">
        <v>330</v>
      </c>
      <c r="G1191" s="86">
        <f t="shared" si="101"/>
        <v>14650</v>
      </c>
      <c r="H1191" s="86">
        <f t="shared" si="102"/>
        <v>84870</v>
      </c>
      <c r="I1191" s="87"/>
    </row>
    <row r="1192" spans="1:9" ht="15" customHeight="1" x14ac:dyDescent="0.25">
      <c r="A1192" s="81">
        <f t="shared" si="103"/>
        <v>41733</v>
      </c>
      <c r="B1192" s="82">
        <f t="shared" si="99"/>
        <v>4</v>
      </c>
      <c r="C1192" s="83">
        <f t="shared" si="100"/>
        <v>6</v>
      </c>
      <c r="D1192" s="90">
        <v>78361</v>
      </c>
      <c r="E1192" s="150">
        <v>17545</v>
      </c>
      <c r="F1192" s="132">
        <v>2910</v>
      </c>
      <c r="G1192" s="86">
        <f t="shared" si="101"/>
        <v>20455</v>
      </c>
      <c r="H1192" s="86">
        <f t="shared" si="102"/>
        <v>98816</v>
      </c>
      <c r="I1192" s="87"/>
    </row>
    <row r="1193" spans="1:9" ht="15" customHeight="1" x14ac:dyDescent="0.25">
      <c r="A1193" s="81">
        <f t="shared" si="103"/>
        <v>41734</v>
      </c>
      <c r="B1193" s="82">
        <f t="shared" si="99"/>
        <v>5</v>
      </c>
      <c r="C1193" s="83">
        <f t="shared" si="100"/>
        <v>7</v>
      </c>
      <c r="D1193" s="90">
        <v>82740</v>
      </c>
      <c r="E1193" s="150">
        <v>17560</v>
      </c>
      <c r="F1193" s="132">
        <v>440</v>
      </c>
      <c r="G1193" s="86">
        <f t="shared" si="101"/>
        <v>18000</v>
      </c>
      <c r="H1193" s="86">
        <f t="shared" si="102"/>
        <v>100740</v>
      </c>
      <c r="I1193" s="87"/>
    </row>
    <row r="1194" spans="1:9" ht="15" customHeight="1" x14ac:dyDescent="0.25">
      <c r="A1194" s="81">
        <f t="shared" si="103"/>
        <v>41735</v>
      </c>
      <c r="B1194" s="82">
        <f t="shared" si="99"/>
        <v>6</v>
      </c>
      <c r="C1194" s="83">
        <f t="shared" si="100"/>
        <v>1</v>
      </c>
      <c r="D1194" s="90">
        <v>58046</v>
      </c>
      <c r="E1194" s="150">
        <v>46103</v>
      </c>
      <c r="F1194" s="132">
        <v>1900</v>
      </c>
      <c r="G1194" s="86">
        <f t="shared" si="101"/>
        <v>48003</v>
      </c>
      <c r="H1194" s="86">
        <f t="shared" si="102"/>
        <v>106049</v>
      </c>
      <c r="I1194" s="87"/>
    </row>
    <row r="1195" spans="1:9" ht="15" customHeight="1" x14ac:dyDescent="0.25">
      <c r="A1195" s="81">
        <f t="shared" si="103"/>
        <v>41736</v>
      </c>
      <c r="B1195" s="82">
        <f t="shared" si="99"/>
        <v>7</v>
      </c>
      <c r="C1195" s="83">
        <f t="shared" si="100"/>
        <v>2</v>
      </c>
      <c r="D1195" s="90">
        <v>72857</v>
      </c>
      <c r="E1195" s="150">
        <v>46101</v>
      </c>
      <c r="F1195" s="132">
        <v>1902</v>
      </c>
      <c r="G1195" s="86">
        <f t="shared" si="101"/>
        <v>48003</v>
      </c>
      <c r="H1195" s="86">
        <f t="shared" si="102"/>
        <v>120860</v>
      </c>
      <c r="I1195" s="87"/>
    </row>
    <row r="1196" spans="1:9" ht="15" customHeight="1" x14ac:dyDescent="0.25">
      <c r="A1196" s="81">
        <f t="shared" si="103"/>
        <v>41737</v>
      </c>
      <c r="B1196" s="82">
        <f t="shared" si="99"/>
        <v>8</v>
      </c>
      <c r="C1196" s="83">
        <f t="shared" si="100"/>
        <v>3</v>
      </c>
      <c r="D1196" s="90">
        <v>65348</v>
      </c>
      <c r="E1196" s="150">
        <v>45227</v>
      </c>
      <c r="F1196" s="132">
        <v>0</v>
      </c>
      <c r="G1196" s="86">
        <f t="shared" si="101"/>
        <v>45227</v>
      </c>
      <c r="H1196" s="86">
        <f t="shared" si="102"/>
        <v>110575</v>
      </c>
      <c r="I1196" s="87"/>
    </row>
    <row r="1197" spans="1:9" ht="15" customHeight="1" x14ac:dyDescent="0.25">
      <c r="A1197" s="81">
        <f t="shared" si="103"/>
        <v>41738</v>
      </c>
      <c r="B1197" s="82">
        <f t="shared" si="99"/>
        <v>9</v>
      </c>
      <c r="C1197" s="83">
        <f t="shared" si="100"/>
        <v>4</v>
      </c>
      <c r="D1197" s="90">
        <v>105292</v>
      </c>
      <c r="E1197" s="150">
        <v>0</v>
      </c>
      <c r="F1197" s="132">
        <v>0</v>
      </c>
      <c r="G1197" s="86">
        <f t="shared" si="101"/>
        <v>0</v>
      </c>
      <c r="H1197" s="86">
        <f t="shared" si="102"/>
        <v>105292</v>
      </c>
      <c r="I1197" s="87"/>
    </row>
    <row r="1198" spans="1:9" ht="15" customHeight="1" x14ac:dyDescent="0.25">
      <c r="A1198" s="81">
        <f t="shared" si="103"/>
        <v>41739</v>
      </c>
      <c r="B1198" s="82">
        <f t="shared" si="99"/>
        <v>10</v>
      </c>
      <c r="C1198" s="83">
        <f t="shared" si="100"/>
        <v>5</v>
      </c>
      <c r="D1198" s="90">
        <v>110758</v>
      </c>
      <c r="E1198" s="150">
        <v>0</v>
      </c>
      <c r="F1198" s="132">
        <v>0</v>
      </c>
      <c r="G1198" s="86">
        <f t="shared" si="101"/>
        <v>0</v>
      </c>
      <c r="H1198" s="86">
        <f t="shared" si="102"/>
        <v>110758</v>
      </c>
      <c r="I1198" s="87"/>
    </row>
    <row r="1199" spans="1:9" ht="15" customHeight="1" x14ac:dyDescent="0.25">
      <c r="A1199" s="81">
        <f t="shared" si="103"/>
        <v>41740</v>
      </c>
      <c r="B1199" s="82">
        <f t="shared" si="99"/>
        <v>11</v>
      </c>
      <c r="C1199" s="83">
        <f t="shared" si="100"/>
        <v>6</v>
      </c>
      <c r="D1199" s="90">
        <v>107979</v>
      </c>
      <c r="E1199" s="150">
        <v>0</v>
      </c>
      <c r="F1199" s="132">
        <v>0</v>
      </c>
      <c r="G1199" s="86">
        <f t="shared" si="101"/>
        <v>0</v>
      </c>
      <c r="H1199" s="86">
        <f t="shared" si="102"/>
        <v>107979</v>
      </c>
      <c r="I1199" s="87"/>
    </row>
    <row r="1200" spans="1:9" ht="15" customHeight="1" x14ac:dyDescent="0.25">
      <c r="A1200" s="81">
        <f t="shared" si="103"/>
        <v>41741</v>
      </c>
      <c r="B1200" s="82">
        <f t="shared" si="99"/>
        <v>12</v>
      </c>
      <c r="C1200" s="83">
        <f t="shared" si="100"/>
        <v>7</v>
      </c>
      <c r="D1200" s="90">
        <v>110481</v>
      </c>
      <c r="E1200" s="150">
        <v>0</v>
      </c>
      <c r="F1200" s="132">
        <v>0</v>
      </c>
      <c r="G1200" s="86">
        <f t="shared" si="101"/>
        <v>0</v>
      </c>
      <c r="H1200" s="86">
        <f t="shared" si="102"/>
        <v>110481</v>
      </c>
      <c r="I1200" s="87"/>
    </row>
    <row r="1201" spans="1:9" ht="15" customHeight="1" x14ac:dyDescent="0.25">
      <c r="A1201" s="81">
        <f t="shared" si="103"/>
        <v>41742</v>
      </c>
      <c r="B1201" s="82">
        <f t="shared" si="99"/>
        <v>13</v>
      </c>
      <c r="C1201" s="83">
        <f t="shared" si="100"/>
        <v>1</v>
      </c>
      <c r="D1201" s="90">
        <v>112103</v>
      </c>
      <c r="E1201" s="150">
        <v>0</v>
      </c>
      <c r="F1201" s="132">
        <v>0</v>
      </c>
      <c r="G1201" s="86">
        <f t="shared" si="101"/>
        <v>0</v>
      </c>
      <c r="H1201" s="86">
        <f t="shared" si="102"/>
        <v>112103</v>
      </c>
      <c r="I1201" s="87"/>
    </row>
    <row r="1202" spans="1:9" ht="15" customHeight="1" x14ac:dyDescent="0.25">
      <c r="A1202" s="81">
        <f t="shared" si="103"/>
        <v>41743</v>
      </c>
      <c r="B1202" s="82">
        <f t="shared" si="99"/>
        <v>14</v>
      </c>
      <c r="C1202" s="83">
        <f t="shared" si="100"/>
        <v>2</v>
      </c>
      <c r="D1202" s="90">
        <v>101406</v>
      </c>
      <c r="E1202" s="150">
        <v>0</v>
      </c>
      <c r="F1202" s="132">
        <v>0</v>
      </c>
      <c r="G1202" s="86">
        <f t="shared" si="101"/>
        <v>0</v>
      </c>
      <c r="H1202" s="86">
        <f t="shared" si="102"/>
        <v>101406</v>
      </c>
      <c r="I1202" s="87"/>
    </row>
    <row r="1203" spans="1:9" ht="15" customHeight="1" x14ac:dyDescent="0.25">
      <c r="A1203" s="81">
        <f t="shared" si="103"/>
        <v>41744</v>
      </c>
      <c r="B1203" s="82">
        <f t="shared" si="99"/>
        <v>15</v>
      </c>
      <c r="C1203" s="83">
        <f t="shared" si="100"/>
        <v>3</v>
      </c>
      <c r="D1203" s="90">
        <v>99138</v>
      </c>
      <c r="E1203" s="150">
        <v>0</v>
      </c>
      <c r="F1203" s="132">
        <v>0</v>
      </c>
      <c r="G1203" s="86">
        <f t="shared" si="101"/>
        <v>0</v>
      </c>
      <c r="H1203" s="86">
        <f t="shared" si="102"/>
        <v>99138</v>
      </c>
      <c r="I1203" s="87"/>
    </row>
    <row r="1204" spans="1:9" ht="15" customHeight="1" x14ac:dyDescent="0.25">
      <c r="A1204" s="81">
        <f t="shared" si="103"/>
        <v>41745</v>
      </c>
      <c r="B1204" s="82">
        <f t="shared" si="99"/>
        <v>16</v>
      </c>
      <c r="C1204" s="83">
        <f t="shared" si="100"/>
        <v>4</v>
      </c>
      <c r="D1204" s="90">
        <v>95286</v>
      </c>
      <c r="E1204" s="150">
        <v>0</v>
      </c>
      <c r="F1204" s="132">
        <v>0</v>
      </c>
      <c r="G1204" s="86">
        <f t="shared" si="101"/>
        <v>0</v>
      </c>
      <c r="H1204" s="86">
        <f t="shared" si="102"/>
        <v>95286</v>
      </c>
      <c r="I1204" s="87"/>
    </row>
    <row r="1205" spans="1:9" ht="15" customHeight="1" x14ac:dyDescent="0.25">
      <c r="A1205" s="81">
        <f t="shared" si="103"/>
        <v>41746</v>
      </c>
      <c r="B1205" s="82">
        <f t="shared" si="99"/>
        <v>17</v>
      </c>
      <c r="C1205" s="83">
        <f t="shared" si="100"/>
        <v>5</v>
      </c>
      <c r="D1205" s="90">
        <v>99042</v>
      </c>
      <c r="E1205" s="150">
        <v>0</v>
      </c>
      <c r="F1205" s="132">
        <v>0</v>
      </c>
      <c r="G1205" s="86">
        <f t="shared" si="101"/>
        <v>0</v>
      </c>
      <c r="H1205" s="86">
        <f t="shared" si="102"/>
        <v>99042</v>
      </c>
      <c r="I1205" s="87"/>
    </row>
    <row r="1206" spans="1:9" ht="15" customHeight="1" x14ac:dyDescent="0.25">
      <c r="A1206" s="81">
        <f t="shared" si="103"/>
        <v>41747</v>
      </c>
      <c r="B1206" s="82">
        <f t="shared" si="99"/>
        <v>18</v>
      </c>
      <c r="C1206" s="83">
        <f t="shared" si="100"/>
        <v>6</v>
      </c>
      <c r="D1206" s="90">
        <v>99773</v>
      </c>
      <c r="E1206" s="150">
        <v>0</v>
      </c>
      <c r="F1206" s="132">
        <v>0</v>
      </c>
      <c r="G1206" s="86">
        <f t="shared" si="101"/>
        <v>0</v>
      </c>
      <c r="H1206" s="86">
        <f t="shared" si="102"/>
        <v>99773</v>
      </c>
      <c r="I1206" s="87"/>
    </row>
    <row r="1207" spans="1:9" ht="15" customHeight="1" x14ac:dyDescent="0.25">
      <c r="A1207" s="81">
        <f t="shared" si="103"/>
        <v>41748</v>
      </c>
      <c r="B1207" s="82">
        <f t="shared" si="99"/>
        <v>19</v>
      </c>
      <c r="C1207" s="83">
        <f t="shared" si="100"/>
        <v>7</v>
      </c>
      <c r="D1207" s="90">
        <v>100280</v>
      </c>
      <c r="E1207" s="150">
        <v>0</v>
      </c>
      <c r="F1207" s="132">
        <v>0</v>
      </c>
      <c r="G1207" s="86">
        <f t="shared" si="101"/>
        <v>0</v>
      </c>
      <c r="H1207" s="86">
        <f t="shared" si="102"/>
        <v>100280</v>
      </c>
      <c r="I1207" s="87"/>
    </row>
    <row r="1208" spans="1:9" ht="15" customHeight="1" x14ac:dyDescent="0.25">
      <c r="A1208" s="81">
        <f t="shared" si="103"/>
        <v>41749</v>
      </c>
      <c r="B1208" s="82">
        <f t="shared" si="99"/>
        <v>20</v>
      </c>
      <c r="C1208" s="83">
        <f t="shared" si="100"/>
        <v>1</v>
      </c>
      <c r="D1208" s="90">
        <v>109720</v>
      </c>
      <c r="E1208" s="150">
        <v>0</v>
      </c>
      <c r="F1208" s="132">
        <v>0</v>
      </c>
      <c r="G1208" s="86">
        <f t="shared" si="101"/>
        <v>0</v>
      </c>
      <c r="H1208" s="86">
        <f t="shared" si="102"/>
        <v>109720</v>
      </c>
      <c r="I1208" s="87"/>
    </row>
    <row r="1209" spans="1:9" ht="15" customHeight="1" x14ac:dyDescent="0.25">
      <c r="A1209" s="81">
        <f t="shared" si="103"/>
        <v>41750</v>
      </c>
      <c r="B1209" s="82">
        <f t="shared" si="99"/>
        <v>21</v>
      </c>
      <c r="C1209" s="83">
        <f t="shared" si="100"/>
        <v>2</v>
      </c>
      <c r="D1209" s="90">
        <v>99496</v>
      </c>
      <c r="E1209" s="150">
        <v>0</v>
      </c>
      <c r="F1209" s="132">
        <v>0</v>
      </c>
      <c r="G1209" s="86">
        <f t="shared" si="101"/>
        <v>0</v>
      </c>
      <c r="H1209" s="86">
        <f t="shared" si="102"/>
        <v>99496</v>
      </c>
      <c r="I1209" s="87"/>
    </row>
    <row r="1210" spans="1:9" ht="15" customHeight="1" x14ac:dyDescent="0.25">
      <c r="A1210" s="81">
        <f t="shared" si="103"/>
        <v>41751</v>
      </c>
      <c r="B1210" s="82">
        <f t="shared" si="99"/>
        <v>22</v>
      </c>
      <c r="C1210" s="83">
        <f t="shared" si="100"/>
        <v>3</v>
      </c>
      <c r="D1210" s="90">
        <v>88677</v>
      </c>
      <c r="E1210" s="150">
        <v>0</v>
      </c>
      <c r="F1210" s="132">
        <v>0</v>
      </c>
      <c r="G1210" s="86">
        <f t="shared" si="101"/>
        <v>0</v>
      </c>
      <c r="H1210" s="86">
        <f t="shared" si="102"/>
        <v>88677</v>
      </c>
      <c r="I1210" s="87"/>
    </row>
    <row r="1211" spans="1:9" ht="15" customHeight="1" x14ac:dyDescent="0.25">
      <c r="A1211" s="81">
        <f t="shared" si="103"/>
        <v>41752</v>
      </c>
      <c r="B1211" s="82">
        <f t="shared" si="99"/>
        <v>23</v>
      </c>
      <c r="C1211" s="83">
        <f t="shared" si="100"/>
        <v>4</v>
      </c>
      <c r="D1211" s="90">
        <v>90533</v>
      </c>
      <c r="E1211" s="150">
        <v>0</v>
      </c>
      <c r="F1211" s="132">
        <v>0</v>
      </c>
      <c r="G1211" s="86">
        <f t="shared" si="101"/>
        <v>0</v>
      </c>
      <c r="H1211" s="86">
        <f t="shared" si="102"/>
        <v>90533</v>
      </c>
      <c r="I1211" s="87"/>
    </row>
    <row r="1212" spans="1:9" ht="15" customHeight="1" x14ac:dyDescent="0.25">
      <c r="A1212" s="81">
        <f t="shared" si="103"/>
        <v>41753</v>
      </c>
      <c r="B1212" s="82">
        <f t="shared" si="99"/>
        <v>24</v>
      </c>
      <c r="C1212" s="83">
        <f t="shared" si="100"/>
        <v>5</v>
      </c>
      <c r="D1212" s="90">
        <v>98347</v>
      </c>
      <c r="E1212" s="150">
        <v>0</v>
      </c>
      <c r="F1212" s="132">
        <v>0</v>
      </c>
      <c r="G1212" s="86">
        <f t="shared" si="101"/>
        <v>0</v>
      </c>
      <c r="H1212" s="86">
        <f t="shared" si="102"/>
        <v>98347</v>
      </c>
      <c r="I1212" s="87"/>
    </row>
    <row r="1213" spans="1:9" ht="15" customHeight="1" x14ac:dyDescent="0.25">
      <c r="A1213" s="81">
        <f t="shared" si="103"/>
        <v>41754</v>
      </c>
      <c r="B1213" s="82">
        <f t="shared" si="99"/>
        <v>25</v>
      </c>
      <c r="C1213" s="83">
        <f t="shared" si="100"/>
        <v>6</v>
      </c>
      <c r="D1213" s="90">
        <v>96873</v>
      </c>
      <c r="E1213" s="150">
        <v>0</v>
      </c>
      <c r="F1213" s="132">
        <v>0</v>
      </c>
      <c r="G1213" s="86">
        <f t="shared" si="101"/>
        <v>0</v>
      </c>
      <c r="H1213" s="86">
        <f t="shared" si="102"/>
        <v>96873</v>
      </c>
      <c r="I1213" s="87"/>
    </row>
    <row r="1214" spans="1:9" ht="15" customHeight="1" x14ac:dyDescent="0.25">
      <c r="A1214" s="81">
        <f t="shared" si="103"/>
        <v>41755</v>
      </c>
      <c r="B1214" s="82">
        <f t="shared" si="99"/>
        <v>26</v>
      </c>
      <c r="C1214" s="83">
        <f t="shared" si="100"/>
        <v>7</v>
      </c>
      <c r="D1214" s="90">
        <v>99810</v>
      </c>
      <c r="E1214" s="150">
        <v>0</v>
      </c>
      <c r="F1214" s="132">
        <v>0</v>
      </c>
      <c r="G1214" s="86">
        <f t="shared" si="101"/>
        <v>0</v>
      </c>
      <c r="H1214" s="86">
        <f t="shared" si="102"/>
        <v>99810</v>
      </c>
      <c r="I1214" s="87"/>
    </row>
    <row r="1215" spans="1:9" ht="15" customHeight="1" x14ac:dyDescent="0.25">
      <c r="A1215" s="81">
        <f t="shared" si="103"/>
        <v>41756</v>
      </c>
      <c r="B1215" s="82">
        <f t="shared" si="99"/>
        <v>27</v>
      </c>
      <c r="C1215" s="83">
        <f t="shared" si="100"/>
        <v>1</v>
      </c>
      <c r="D1215" s="90">
        <v>93594</v>
      </c>
      <c r="E1215" s="150">
        <v>0</v>
      </c>
      <c r="F1215" s="132">
        <v>0</v>
      </c>
      <c r="G1215" s="86">
        <f t="shared" si="101"/>
        <v>0</v>
      </c>
      <c r="H1215" s="86">
        <f t="shared" si="102"/>
        <v>93594</v>
      </c>
      <c r="I1215" s="87"/>
    </row>
    <row r="1216" spans="1:9" ht="15" customHeight="1" x14ac:dyDescent="0.25">
      <c r="A1216" s="81">
        <f t="shared" si="103"/>
        <v>41757</v>
      </c>
      <c r="B1216" s="82">
        <f t="shared" si="99"/>
        <v>28</v>
      </c>
      <c r="C1216" s="83">
        <f t="shared" si="100"/>
        <v>2</v>
      </c>
      <c r="D1216" s="90">
        <v>83069</v>
      </c>
      <c r="E1216" s="150">
        <v>0</v>
      </c>
      <c r="F1216" s="132">
        <v>0</v>
      </c>
      <c r="G1216" s="86">
        <f t="shared" si="101"/>
        <v>0</v>
      </c>
      <c r="H1216" s="86">
        <f t="shared" si="102"/>
        <v>83069</v>
      </c>
      <c r="I1216" s="87"/>
    </row>
    <row r="1217" spans="1:9" ht="15" customHeight="1" x14ac:dyDescent="0.25">
      <c r="A1217" s="81">
        <f t="shared" si="103"/>
        <v>41758</v>
      </c>
      <c r="B1217" s="82">
        <f t="shared" si="99"/>
        <v>29</v>
      </c>
      <c r="C1217" s="83">
        <f t="shared" si="100"/>
        <v>3</v>
      </c>
      <c r="D1217" s="90">
        <v>89451</v>
      </c>
      <c r="E1217" s="150">
        <v>0</v>
      </c>
      <c r="F1217" s="132">
        <v>0</v>
      </c>
      <c r="G1217" s="86">
        <f t="shared" si="101"/>
        <v>0</v>
      </c>
      <c r="H1217" s="86">
        <f t="shared" si="102"/>
        <v>89451</v>
      </c>
      <c r="I1217" s="87"/>
    </row>
    <row r="1218" spans="1:9" ht="15" customHeight="1" x14ac:dyDescent="0.25">
      <c r="A1218" s="81">
        <f t="shared" si="103"/>
        <v>41759</v>
      </c>
      <c r="B1218" s="82">
        <f t="shared" si="99"/>
        <v>30</v>
      </c>
      <c r="C1218" s="83">
        <f t="shared" si="100"/>
        <v>4</v>
      </c>
      <c r="D1218" s="90">
        <v>91485</v>
      </c>
      <c r="E1218" s="150">
        <v>0</v>
      </c>
      <c r="F1218" s="132">
        <v>0</v>
      </c>
      <c r="G1218" s="86">
        <f t="shared" si="101"/>
        <v>0</v>
      </c>
      <c r="H1218" s="86">
        <f t="shared" si="102"/>
        <v>91485</v>
      </c>
      <c r="I1218" s="87"/>
    </row>
    <row r="1219" spans="1:9" ht="15" customHeight="1" x14ac:dyDescent="0.25">
      <c r="A1219" s="81">
        <f t="shared" si="103"/>
        <v>41760</v>
      </c>
      <c r="B1219" s="82">
        <f t="shared" si="99"/>
        <v>1</v>
      </c>
      <c r="C1219" s="83">
        <f t="shared" si="100"/>
        <v>5</v>
      </c>
      <c r="D1219" s="90">
        <v>79467</v>
      </c>
      <c r="E1219" s="150">
        <v>0</v>
      </c>
      <c r="F1219" s="133">
        <v>0</v>
      </c>
      <c r="G1219" s="86">
        <f t="shared" si="101"/>
        <v>0</v>
      </c>
      <c r="H1219" s="86">
        <f t="shared" si="102"/>
        <v>79467</v>
      </c>
      <c r="I1219" s="87"/>
    </row>
    <row r="1220" spans="1:9" ht="15" customHeight="1" x14ac:dyDescent="0.25">
      <c r="A1220" s="81">
        <f t="shared" si="103"/>
        <v>41761</v>
      </c>
      <c r="B1220" s="82">
        <f t="shared" si="99"/>
        <v>2</v>
      </c>
      <c r="C1220" s="83">
        <f t="shared" si="100"/>
        <v>6</v>
      </c>
      <c r="D1220" s="90">
        <v>90628</v>
      </c>
      <c r="E1220" s="150">
        <v>0</v>
      </c>
      <c r="F1220" s="133">
        <v>0</v>
      </c>
      <c r="G1220" s="86">
        <f t="shared" si="101"/>
        <v>0</v>
      </c>
      <c r="H1220" s="86">
        <f t="shared" si="102"/>
        <v>90628</v>
      </c>
      <c r="I1220" s="87"/>
    </row>
    <row r="1221" spans="1:9" ht="15" customHeight="1" x14ac:dyDescent="0.25">
      <c r="A1221" s="81">
        <f t="shared" si="103"/>
        <v>41762</v>
      </c>
      <c r="B1221" s="82">
        <f t="shared" si="99"/>
        <v>3</v>
      </c>
      <c r="C1221" s="83">
        <f t="shared" si="100"/>
        <v>7</v>
      </c>
      <c r="D1221" s="90">
        <v>67210</v>
      </c>
      <c r="E1221" s="150">
        <v>0</v>
      </c>
      <c r="F1221" s="133">
        <v>0</v>
      </c>
      <c r="G1221" s="86">
        <f t="shared" si="101"/>
        <v>0</v>
      </c>
      <c r="H1221" s="86">
        <f t="shared" si="102"/>
        <v>67210</v>
      </c>
      <c r="I1221" s="87"/>
    </row>
    <row r="1222" spans="1:9" ht="15" customHeight="1" x14ac:dyDescent="0.25">
      <c r="A1222" s="81">
        <f t="shared" si="103"/>
        <v>41763</v>
      </c>
      <c r="B1222" s="82">
        <f t="shared" si="99"/>
        <v>4</v>
      </c>
      <c r="C1222" s="83">
        <f t="shared" si="100"/>
        <v>1</v>
      </c>
      <c r="D1222" s="90">
        <v>97969</v>
      </c>
      <c r="E1222" s="150">
        <v>0</v>
      </c>
      <c r="F1222" s="133">
        <v>0</v>
      </c>
      <c r="G1222" s="86">
        <f t="shared" si="101"/>
        <v>0</v>
      </c>
      <c r="H1222" s="86">
        <f t="shared" si="102"/>
        <v>97969</v>
      </c>
      <c r="I1222" s="87"/>
    </row>
    <row r="1223" spans="1:9" ht="15" customHeight="1" x14ac:dyDescent="0.25">
      <c r="A1223" s="81">
        <f t="shared" si="103"/>
        <v>41764</v>
      </c>
      <c r="B1223" s="82">
        <f t="shared" si="99"/>
        <v>5</v>
      </c>
      <c r="C1223" s="83">
        <f t="shared" si="100"/>
        <v>2</v>
      </c>
      <c r="D1223" s="90">
        <v>86172</v>
      </c>
      <c r="E1223" s="150">
        <v>0</v>
      </c>
      <c r="F1223" s="133">
        <v>0</v>
      </c>
      <c r="G1223" s="86">
        <f t="shared" si="101"/>
        <v>0</v>
      </c>
      <c r="H1223" s="86">
        <f t="shared" si="102"/>
        <v>86172</v>
      </c>
      <c r="I1223" s="87"/>
    </row>
    <row r="1224" spans="1:9" ht="15" customHeight="1" x14ac:dyDescent="0.25">
      <c r="A1224" s="81">
        <f t="shared" si="103"/>
        <v>41765</v>
      </c>
      <c r="B1224" s="82">
        <f t="shared" si="99"/>
        <v>6</v>
      </c>
      <c r="C1224" s="83">
        <f t="shared" si="100"/>
        <v>3</v>
      </c>
      <c r="D1224" s="90">
        <v>94819</v>
      </c>
      <c r="E1224" s="150">
        <v>0</v>
      </c>
      <c r="F1224" s="133">
        <v>0</v>
      </c>
      <c r="G1224" s="86">
        <f t="shared" si="101"/>
        <v>0</v>
      </c>
      <c r="H1224" s="86">
        <f t="shared" si="102"/>
        <v>94819</v>
      </c>
      <c r="I1224" s="87"/>
    </row>
    <row r="1225" spans="1:9" ht="15" customHeight="1" x14ac:dyDescent="0.25">
      <c r="A1225" s="81">
        <f t="shared" si="103"/>
        <v>41766</v>
      </c>
      <c r="B1225" s="82">
        <f t="shared" si="99"/>
        <v>7</v>
      </c>
      <c r="C1225" s="83">
        <f t="shared" si="100"/>
        <v>4</v>
      </c>
      <c r="D1225" s="90">
        <v>96338</v>
      </c>
      <c r="E1225" s="150">
        <v>0</v>
      </c>
      <c r="F1225" s="133">
        <v>0</v>
      </c>
      <c r="G1225" s="86">
        <f t="shared" si="101"/>
        <v>0</v>
      </c>
      <c r="H1225" s="86">
        <f t="shared" si="102"/>
        <v>96338</v>
      </c>
      <c r="I1225" s="87"/>
    </row>
    <row r="1226" spans="1:9" ht="15" customHeight="1" x14ac:dyDescent="0.25">
      <c r="A1226" s="81">
        <f t="shared" si="103"/>
        <v>41767</v>
      </c>
      <c r="B1226" s="82">
        <f t="shared" si="99"/>
        <v>8</v>
      </c>
      <c r="C1226" s="83">
        <f t="shared" si="100"/>
        <v>5</v>
      </c>
      <c r="D1226" s="90">
        <v>89035</v>
      </c>
      <c r="E1226" s="150">
        <v>0</v>
      </c>
      <c r="F1226" s="133">
        <v>0</v>
      </c>
      <c r="G1226" s="86">
        <f t="shared" si="101"/>
        <v>0</v>
      </c>
      <c r="H1226" s="86">
        <f t="shared" si="102"/>
        <v>89035</v>
      </c>
      <c r="I1226" s="87"/>
    </row>
    <row r="1227" spans="1:9" ht="15" customHeight="1" x14ac:dyDescent="0.25">
      <c r="A1227" s="81">
        <f t="shared" si="103"/>
        <v>41768</v>
      </c>
      <c r="B1227" s="82">
        <f t="shared" si="99"/>
        <v>9</v>
      </c>
      <c r="C1227" s="83">
        <f t="shared" si="100"/>
        <v>6</v>
      </c>
      <c r="D1227" s="90">
        <v>84547</v>
      </c>
      <c r="E1227" s="150">
        <v>0</v>
      </c>
      <c r="F1227" s="133">
        <v>0</v>
      </c>
      <c r="G1227" s="86">
        <f t="shared" si="101"/>
        <v>0</v>
      </c>
      <c r="H1227" s="86">
        <f t="shared" si="102"/>
        <v>84547</v>
      </c>
      <c r="I1227" s="87"/>
    </row>
    <row r="1228" spans="1:9" ht="15" customHeight="1" x14ac:dyDescent="0.25">
      <c r="A1228" s="81">
        <f t="shared" si="103"/>
        <v>41769</v>
      </c>
      <c r="B1228" s="82">
        <f t="shared" ref="B1228:B1291" si="104">DAY(A1228)</f>
        <v>10</v>
      </c>
      <c r="C1228" s="83">
        <f t="shared" ref="C1228:C1291" si="105">WEEKDAY(A1228)</f>
        <v>7</v>
      </c>
      <c r="D1228" s="90">
        <v>98796</v>
      </c>
      <c r="E1228" s="150">
        <v>0</v>
      </c>
      <c r="F1228" s="133">
        <v>0</v>
      </c>
      <c r="G1228" s="86">
        <f t="shared" ref="G1228:G1291" si="106">SUM(E1228+F1228)</f>
        <v>0</v>
      </c>
      <c r="H1228" s="86">
        <f t="shared" ref="H1228:H1291" si="107">G1228+D1228</f>
        <v>98796</v>
      </c>
      <c r="I1228" s="87"/>
    </row>
    <row r="1229" spans="1:9" ht="15" customHeight="1" x14ac:dyDescent="0.25">
      <c r="A1229" s="81">
        <f t="shared" ref="A1229:A1292" si="108">A1228+1</f>
        <v>41770</v>
      </c>
      <c r="B1229" s="82">
        <f t="shared" si="104"/>
        <v>11</v>
      </c>
      <c r="C1229" s="83">
        <f t="shared" si="105"/>
        <v>1</v>
      </c>
      <c r="D1229" s="90">
        <v>98772</v>
      </c>
      <c r="E1229" s="150">
        <v>0</v>
      </c>
      <c r="F1229" s="133">
        <v>0</v>
      </c>
      <c r="G1229" s="86">
        <f t="shared" si="106"/>
        <v>0</v>
      </c>
      <c r="H1229" s="86">
        <f t="shared" si="107"/>
        <v>98772</v>
      </c>
      <c r="I1229" s="87"/>
    </row>
    <row r="1230" spans="1:9" ht="15" customHeight="1" x14ac:dyDescent="0.25">
      <c r="A1230" s="81">
        <f t="shared" si="108"/>
        <v>41771</v>
      </c>
      <c r="B1230" s="82">
        <f t="shared" si="104"/>
        <v>12</v>
      </c>
      <c r="C1230" s="83">
        <f t="shared" si="105"/>
        <v>2</v>
      </c>
      <c r="D1230" s="90">
        <v>82259</v>
      </c>
      <c r="E1230" s="150">
        <v>0</v>
      </c>
      <c r="F1230" s="133">
        <v>0</v>
      </c>
      <c r="G1230" s="86">
        <f t="shared" si="106"/>
        <v>0</v>
      </c>
      <c r="H1230" s="86">
        <f t="shared" si="107"/>
        <v>82259</v>
      </c>
      <c r="I1230" s="87"/>
    </row>
    <row r="1231" spans="1:9" ht="15" customHeight="1" x14ac:dyDescent="0.25">
      <c r="A1231" s="81">
        <f t="shared" si="108"/>
        <v>41772</v>
      </c>
      <c r="B1231" s="82">
        <f t="shared" si="104"/>
        <v>13</v>
      </c>
      <c r="C1231" s="83">
        <f t="shared" si="105"/>
        <v>3</v>
      </c>
      <c r="D1231" s="90">
        <v>88581</v>
      </c>
      <c r="E1231" s="150">
        <v>0</v>
      </c>
      <c r="F1231" s="133">
        <v>0</v>
      </c>
      <c r="G1231" s="86">
        <f t="shared" si="106"/>
        <v>0</v>
      </c>
      <c r="H1231" s="86">
        <f t="shared" si="107"/>
        <v>88581</v>
      </c>
      <c r="I1231" s="87"/>
    </row>
    <row r="1232" spans="1:9" ht="15" customHeight="1" x14ac:dyDescent="0.25">
      <c r="A1232" s="81">
        <f t="shared" si="108"/>
        <v>41773</v>
      </c>
      <c r="B1232" s="82">
        <f t="shared" si="104"/>
        <v>14</v>
      </c>
      <c r="C1232" s="83">
        <f t="shared" si="105"/>
        <v>4</v>
      </c>
      <c r="D1232" s="90">
        <v>96018</v>
      </c>
      <c r="E1232" s="150">
        <v>0</v>
      </c>
      <c r="F1232" s="133">
        <v>0</v>
      </c>
      <c r="G1232" s="86">
        <f t="shared" si="106"/>
        <v>0</v>
      </c>
      <c r="H1232" s="86">
        <f t="shared" si="107"/>
        <v>96018</v>
      </c>
      <c r="I1232" s="87"/>
    </row>
    <row r="1233" spans="1:9" ht="15" customHeight="1" x14ac:dyDescent="0.25">
      <c r="A1233" s="81">
        <f t="shared" si="108"/>
        <v>41774</v>
      </c>
      <c r="B1233" s="82">
        <f t="shared" si="104"/>
        <v>15</v>
      </c>
      <c r="C1233" s="83">
        <f t="shared" si="105"/>
        <v>5</v>
      </c>
      <c r="D1233" s="90">
        <v>88058</v>
      </c>
      <c r="E1233" s="150">
        <v>0</v>
      </c>
      <c r="F1233" s="133">
        <v>0</v>
      </c>
      <c r="G1233" s="86">
        <f t="shared" si="106"/>
        <v>0</v>
      </c>
      <c r="H1233" s="86">
        <f t="shared" si="107"/>
        <v>88058</v>
      </c>
      <c r="I1233" s="87"/>
    </row>
    <row r="1234" spans="1:9" ht="15" customHeight="1" x14ac:dyDescent="0.25">
      <c r="A1234" s="81">
        <f t="shared" si="108"/>
        <v>41775</v>
      </c>
      <c r="B1234" s="82">
        <f t="shared" si="104"/>
        <v>16</v>
      </c>
      <c r="C1234" s="83">
        <f t="shared" si="105"/>
        <v>6</v>
      </c>
      <c r="D1234" s="90">
        <v>94936</v>
      </c>
      <c r="E1234" s="150">
        <v>0</v>
      </c>
      <c r="F1234" s="133">
        <v>0</v>
      </c>
      <c r="G1234" s="86">
        <f t="shared" si="106"/>
        <v>0</v>
      </c>
      <c r="H1234" s="86">
        <f t="shared" si="107"/>
        <v>94936</v>
      </c>
      <c r="I1234" s="87"/>
    </row>
    <row r="1235" spans="1:9" ht="15" customHeight="1" x14ac:dyDescent="0.25">
      <c r="A1235" s="81">
        <f t="shared" si="108"/>
        <v>41776</v>
      </c>
      <c r="B1235" s="82">
        <f t="shared" si="104"/>
        <v>17</v>
      </c>
      <c r="C1235" s="83">
        <f t="shared" si="105"/>
        <v>7</v>
      </c>
      <c r="D1235" s="90">
        <v>80209</v>
      </c>
      <c r="E1235" s="150">
        <v>0</v>
      </c>
      <c r="F1235" s="133">
        <v>0</v>
      </c>
      <c r="G1235" s="86">
        <f t="shared" si="106"/>
        <v>0</v>
      </c>
      <c r="H1235" s="86">
        <f t="shared" si="107"/>
        <v>80209</v>
      </c>
      <c r="I1235" s="87"/>
    </row>
    <row r="1236" spans="1:9" ht="15" customHeight="1" x14ac:dyDescent="0.25">
      <c r="A1236" s="81">
        <f t="shared" si="108"/>
        <v>41777</v>
      </c>
      <c r="B1236" s="82">
        <f t="shared" si="104"/>
        <v>18</v>
      </c>
      <c r="C1236" s="83">
        <f t="shared" si="105"/>
        <v>1</v>
      </c>
      <c r="D1236" s="90">
        <v>97695</v>
      </c>
      <c r="E1236" s="150">
        <v>0</v>
      </c>
      <c r="F1236" s="133">
        <v>0</v>
      </c>
      <c r="G1236" s="86">
        <f t="shared" si="106"/>
        <v>0</v>
      </c>
      <c r="H1236" s="86">
        <f t="shared" si="107"/>
        <v>97695</v>
      </c>
      <c r="I1236" s="87"/>
    </row>
    <row r="1237" spans="1:9" ht="15" customHeight="1" x14ac:dyDescent="0.25">
      <c r="A1237" s="81">
        <f t="shared" si="108"/>
        <v>41778</v>
      </c>
      <c r="B1237" s="82">
        <f t="shared" si="104"/>
        <v>19</v>
      </c>
      <c r="C1237" s="83">
        <f t="shared" si="105"/>
        <v>2</v>
      </c>
      <c r="D1237" s="90">
        <v>58549</v>
      </c>
      <c r="E1237" s="150">
        <v>0</v>
      </c>
      <c r="F1237" s="133">
        <v>0</v>
      </c>
      <c r="G1237" s="86">
        <f t="shared" si="106"/>
        <v>0</v>
      </c>
      <c r="H1237" s="86">
        <f t="shared" si="107"/>
        <v>58549</v>
      </c>
      <c r="I1237" s="87"/>
    </row>
    <row r="1238" spans="1:9" ht="15" customHeight="1" x14ac:dyDescent="0.25">
      <c r="A1238" s="81">
        <f t="shared" si="108"/>
        <v>41779</v>
      </c>
      <c r="B1238" s="82">
        <f t="shared" si="104"/>
        <v>20</v>
      </c>
      <c r="C1238" s="83">
        <f t="shared" si="105"/>
        <v>3</v>
      </c>
      <c r="D1238" s="90">
        <v>98146</v>
      </c>
      <c r="E1238" s="150">
        <v>0</v>
      </c>
      <c r="F1238" s="133">
        <v>0</v>
      </c>
      <c r="G1238" s="86">
        <f t="shared" si="106"/>
        <v>0</v>
      </c>
      <c r="H1238" s="86">
        <f t="shared" si="107"/>
        <v>98146</v>
      </c>
      <c r="I1238" s="87"/>
    </row>
    <row r="1239" spans="1:9" ht="15" customHeight="1" x14ac:dyDescent="0.25">
      <c r="A1239" s="81">
        <f t="shared" si="108"/>
        <v>41780</v>
      </c>
      <c r="B1239" s="82">
        <f t="shared" si="104"/>
        <v>21</v>
      </c>
      <c r="C1239" s="83">
        <f t="shared" si="105"/>
        <v>4</v>
      </c>
      <c r="D1239" s="90">
        <v>84415</v>
      </c>
      <c r="E1239" s="150">
        <v>0</v>
      </c>
      <c r="F1239" s="133">
        <v>0</v>
      </c>
      <c r="G1239" s="86">
        <f t="shared" si="106"/>
        <v>0</v>
      </c>
      <c r="H1239" s="86">
        <f t="shared" si="107"/>
        <v>84415</v>
      </c>
      <c r="I1239" s="87"/>
    </row>
    <row r="1240" spans="1:9" ht="15" customHeight="1" x14ac:dyDescent="0.25">
      <c r="A1240" s="81">
        <f t="shared" si="108"/>
        <v>41781</v>
      </c>
      <c r="B1240" s="82">
        <f t="shared" si="104"/>
        <v>22</v>
      </c>
      <c r="C1240" s="83">
        <f t="shared" si="105"/>
        <v>5</v>
      </c>
      <c r="D1240" s="90">
        <v>82551</v>
      </c>
      <c r="E1240" s="150">
        <v>3690</v>
      </c>
      <c r="F1240" s="133">
        <v>0</v>
      </c>
      <c r="G1240" s="86">
        <f t="shared" si="106"/>
        <v>3690</v>
      </c>
      <c r="H1240" s="86">
        <f t="shared" si="107"/>
        <v>86241</v>
      </c>
      <c r="I1240" s="87"/>
    </row>
    <row r="1241" spans="1:9" ht="15" customHeight="1" x14ac:dyDescent="0.25">
      <c r="A1241" s="81">
        <f t="shared" si="108"/>
        <v>41782</v>
      </c>
      <c r="B1241" s="82">
        <f t="shared" si="104"/>
        <v>23</v>
      </c>
      <c r="C1241" s="83">
        <f t="shared" si="105"/>
        <v>6</v>
      </c>
      <c r="D1241" s="90">
        <v>63620</v>
      </c>
      <c r="E1241" s="150">
        <v>30520</v>
      </c>
      <c r="F1241" s="133">
        <v>0</v>
      </c>
      <c r="G1241" s="86">
        <f t="shared" si="106"/>
        <v>30520</v>
      </c>
      <c r="H1241" s="86">
        <f t="shared" si="107"/>
        <v>94140</v>
      </c>
      <c r="I1241" s="87"/>
    </row>
    <row r="1242" spans="1:9" ht="15" customHeight="1" x14ac:dyDescent="0.25">
      <c r="A1242" s="81">
        <f t="shared" si="108"/>
        <v>41783</v>
      </c>
      <c r="B1242" s="82">
        <f t="shared" si="104"/>
        <v>24</v>
      </c>
      <c r="C1242" s="83">
        <f t="shared" si="105"/>
        <v>7</v>
      </c>
      <c r="D1242" s="90">
        <v>63970</v>
      </c>
      <c r="E1242" s="150">
        <v>49330</v>
      </c>
      <c r="F1242" s="133">
        <v>0</v>
      </c>
      <c r="G1242" s="86">
        <f t="shared" si="106"/>
        <v>49330</v>
      </c>
      <c r="H1242" s="86">
        <f t="shared" si="107"/>
        <v>113300</v>
      </c>
      <c r="I1242" s="87"/>
    </row>
    <row r="1243" spans="1:9" ht="15" customHeight="1" x14ac:dyDescent="0.25">
      <c r="A1243" s="81">
        <f t="shared" si="108"/>
        <v>41784</v>
      </c>
      <c r="B1243" s="82">
        <f t="shared" si="104"/>
        <v>25</v>
      </c>
      <c r="C1243" s="83">
        <f t="shared" si="105"/>
        <v>1</v>
      </c>
      <c r="D1243" s="90">
        <v>67557</v>
      </c>
      <c r="E1243" s="150">
        <v>52575</v>
      </c>
      <c r="F1243" s="133">
        <v>0</v>
      </c>
      <c r="G1243" s="86">
        <f t="shared" si="106"/>
        <v>52575</v>
      </c>
      <c r="H1243" s="86">
        <f t="shared" si="107"/>
        <v>120132</v>
      </c>
      <c r="I1243" s="87"/>
    </row>
    <row r="1244" spans="1:9" ht="15" customHeight="1" x14ac:dyDescent="0.25">
      <c r="A1244" s="81">
        <f t="shared" si="108"/>
        <v>41785</v>
      </c>
      <c r="B1244" s="82">
        <f t="shared" si="104"/>
        <v>26</v>
      </c>
      <c r="C1244" s="83">
        <f t="shared" si="105"/>
        <v>2</v>
      </c>
      <c r="D1244" s="90">
        <v>58650</v>
      </c>
      <c r="E1244" s="150">
        <v>45545</v>
      </c>
      <c r="F1244" s="133">
        <v>0</v>
      </c>
      <c r="G1244" s="86">
        <f t="shared" si="106"/>
        <v>45545</v>
      </c>
      <c r="H1244" s="86">
        <f t="shared" si="107"/>
        <v>104195</v>
      </c>
      <c r="I1244" s="87"/>
    </row>
    <row r="1245" spans="1:9" ht="15" customHeight="1" x14ac:dyDescent="0.25">
      <c r="A1245" s="81">
        <f t="shared" si="108"/>
        <v>41786</v>
      </c>
      <c r="B1245" s="82">
        <f t="shared" si="104"/>
        <v>27</v>
      </c>
      <c r="C1245" s="83">
        <f t="shared" si="105"/>
        <v>3</v>
      </c>
      <c r="D1245" s="90">
        <v>52590</v>
      </c>
      <c r="E1245" s="150">
        <v>41620</v>
      </c>
      <c r="F1245" s="133">
        <v>0</v>
      </c>
      <c r="G1245" s="86">
        <f t="shared" si="106"/>
        <v>41620</v>
      </c>
      <c r="H1245" s="86">
        <f t="shared" si="107"/>
        <v>94210</v>
      </c>
      <c r="I1245" s="87"/>
    </row>
    <row r="1246" spans="1:9" ht="15" customHeight="1" x14ac:dyDescent="0.25">
      <c r="A1246" s="81">
        <f t="shared" si="108"/>
        <v>41787</v>
      </c>
      <c r="B1246" s="82">
        <f t="shared" si="104"/>
        <v>28</v>
      </c>
      <c r="C1246" s="83">
        <f t="shared" si="105"/>
        <v>4</v>
      </c>
      <c r="D1246" s="90">
        <v>54470</v>
      </c>
      <c r="E1246" s="150">
        <v>43090</v>
      </c>
      <c r="F1246" s="133">
        <v>0</v>
      </c>
      <c r="G1246" s="86">
        <f t="shared" si="106"/>
        <v>43090</v>
      </c>
      <c r="H1246" s="86">
        <f t="shared" si="107"/>
        <v>97560</v>
      </c>
      <c r="I1246" s="87"/>
    </row>
    <row r="1247" spans="1:9" ht="15" customHeight="1" x14ac:dyDescent="0.25">
      <c r="A1247" s="81">
        <f t="shared" si="108"/>
        <v>41788</v>
      </c>
      <c r="B1247" s="82">
        <f t="shared" si="104"/>
        <v>29</v>
      </c>
      <c r="C1247" s="83">
        <f t="shared" si="105"/>
        <v>5</v>
      </c>
      <c r="D1247" s="90">
        <v>54260</v>
      </c>
      <c r="E1247" s="150">
        <v>41350</v>
      </c>
      <c r="F1247" s="133">
        <v>0</v>
      </c>
      <c r="G1247" s="86">
        <f t="shared" si="106"/>
        <v>41350</v>
      </c>
      <c r="H1247" s="86">
        <f t="shared" si="107"/>
        <v>95610</v>
      </c>
      <c r="I1247" s="87"/>
    </row>
    <row r="1248" spans="1:9" ht="15" customHeight="1" x14ac:dyDescent="0.25">
      <c r="A1248" s="81">
        <f t="shared" si="108"/>
        <v>41789</v>
      </c>
      <c r="B1248" s="82">
        <f t="shared" si="104"/>
        <v>30</v>
      </c>
      <c r="C1248" s="83">
        <f t="shared" si="105"/>
        <v>6</v>
      </c>
      <c r="D1248" s="90">
        <v>49760</v>
      </c>
      <c r="E1248" s="150">
        <v>38520</v>
      </c>
      <c r="F1248" s="133">
        <v>0</v>
      </c>
      <c r="G1248" s="86">
        <f t="shared" si="106"/>
        <v>38520</v>
      </c>
      <c r="H1248" s="86">
        <f t="shared" si="107"/>
        <v>88280</v>
      </c>
      <c r="I1248" s="87"/>
    </row>
    <row r="1249" spans="1:9" ht="15" customHeight="1" x14ac:dyDescent="0.25">
      <c r="A1249" s="81">
        <f t="shared" si="108"/>
        <v>41790</v>
      </c>
      <c r="B1249" s="82">
        <f t="shared" si="104"/>
        <v>31</v>
      </c>
      <c r="C1249" s="83">
        <f t="shared" si="105"/>
        <v>7</v>
      </c>
      <c r="D1249" s="90">
        <v>57040</v>
      </c>
      <c r="E1249" s="150">
        <v>44420</v>
      </c>
      <c r="F1249" s="133">
        <v>0</v>
      </c>
      <c r="G1249" s="86">
        <f t="shared" si="106"/>
        <v>44420</v>
      </c>
      <c r="H1249" s="86">
        <f t="shared" si="107"/>
        <v>101460</v>
      </c>
      <c r="I1249" s="87"/>
    </row>
    <row r="1250" spans="1:9" ht="15" customHeight="1" x14ac:dyDescent="0.25">
      <c r="A1250" s="81">
        <f t="shared" si="108"/>
        <v>41791</v>
      </c>
      <c r="B1250" s="82">
        <f t="shared" si="104"/>
        <v>1</v>
      </c>
      <c r="C1250" s="83">
        <f t="shared" si="105"/>
        <v>1</v>
      </c>
      <c r="D1250" s="90">
        <v>5600</v>
      </c>
      <c r="E1250" s="150">
        <v>46910</v>
      </c>
      <c r="F1250" s="134">
        <v>0</v>
      </c>
      <c r="G1250" s="86">
        <f t="shared" si="106"/>
        <v>46910</v>
      </c>
      <c r="H1250" s="86">
        <f t="shared" si="107"/>
        <v>52510</v>
      </c>
      <c r="I1250" s="87"/>
    </row>
    <row r="1251" spans="1:9" ht="15" customHeight="1" x14ac:dyDescent="0.25">
      <c r="A1251" s="81">
        <f t="shared" si="108"/>
        <v>41792</v>
      </c>
      <c r="B1251" s="82">
        <f t="shared" si="104"/>
        <v>2</v>
      </c>
      <c r="C1251" s="83">
        <f t="shared" si="105"/>
        <v>2</v>
      </c>
      <c r="D1251" s="90">
        <v>5750</v>
      </c>
      <c r="E1251" s="150">
        <v>4500</v>
      </c>
      <c r="F1251" s="134">
        <v>0</v>
      </c>
      <c r="G1251" s="86">
        <f t="shared" si="106"/>
        <v>4500</v>
      </c>
      <c r="H1251" s="86">
        <f t="shared" si="107"/>
        <v>10250</v>
      </c>
      <c r="I1251" s="87"/>
    </row>
    <row r="1252" spans="1:9" ht="15" customHeight="1" x14ac:dyDescent="0.25">
      <c r="A1252" s="81">
        <f t="shared" si="108"/>
        <v>41793</v>
      </c>
      <c r="B1252" s="82">
        <f t="shared" si="104"/>
        <v>3</v>
      </c>
      <c r="C1252" s="83">
        <f t="shared" si="105"/>
        <v>3</v>
      </c>
      <c r="D1252" s="90">
        <v>53550</v>
      </c>
      <c r="E1252" s="150">
        <v>40540</v>
      </c>
      <c r="F1252" s="134">
        <v>0</v>
      </c>
      <c r="G1252" s="86">
        <f t="shared" si="106"/>
        <v>40540</v>
      </c>
      <c r="H1252" s="86">
        <f t="shared" si="107"/>
        <v>94090</v>
      </c>
      <c r="I1252" s="87"/>
    </row>
    <row r="1253" spans="1:9" ht="15" customHeight="1" x14ac:dyDescent="0.25">
      <c r="A1253" s="81">
        <f t="shared" si="108"/>
        <v>41794</v>
      </c>
      <c r="B1253" s="82">
        <f t="shared" si="104"/>
        <v>4</v>
      </c>
      <c r="C1253" s="83">
        <f t="shared" si="105"/>
        <v>4</v>
      </c>
      <c r="D1253" s="90">
        <v>52810</v>
      </c>
      <c r="E1253" s="150">
        <v>41850</v>
      </c>
      <c r="F1253" s="134">
        <v>0</v>
      </c>
      <c r="G1253" s="86">
        <f t="shared" si="106"/>
        <v>41850</v>
      </c>
      <c r="H1253" s="86">
        <f t="shared" si="107"/>
        <v>94660</v>
      </c>
      <c r="I1253" s="87"/>
    </row>
    <row r="1254" spans="1:9" ht="15" customHeight="1" x14ac:dyDescent="0.25">
      <c r="A1254" s="81">
        <f t="shared" si="108"/>
        <v>41795</v>
      </c>
      <c r="B1254" s="82">
        <f t="shared" si="104"/>
        <v>5</v>
      </c>
      <c r="C1254" s="83">
        <f t="shared" si="105"/>
        <v>5</v>
      </c>
      <c r="D1254" s="90">
        <v>54650</v>
      </c>
      <c r="E1254" s="150">
        <v>42560</v>
      </c>
      <c r="F1254" s="134">
        <v>0</v>
      </c>
      <c r="G1254" s="86">
        <f t="shared" si="106"/>
        <v>42560</v>
      </c>
      <c r="H1254" s="86">
        <f t="shared" si="107"/>
        <v>97210</v>
      </c>
      <c r="I1254" s="87"/>
    </row>
    <row r="1255" spans="1:9" ht="15" customHeight="1" x14ac:dyDescent="0.25">
      <c r="A1255" s="81">
        <f t="shared" si="108"/>
        <v>41796</v>
      </c>
      <c r="B1255" s="82">
        <f t="shared" si="104"/>
        <v>6</v>
      </c>
      <c r="C1255" s="83">
        <f t="shared" si="105"/>
        <v>6</v>
      </c>
      <c r="D1255" s="90">
        <v>50450</v>
      </c>
      <c r="E1255" s="150">
        <v>38310</v>
      </c>
      <c r="F1255" s="134">
        <v>0</v>
      </c>
      <c r="G1255" s="86">
        <f t="shared" si="106"/>
        <v>38310</v>
      </c>
      <c r="H1255" s="86">
        <f t="shared" si="107"/>
        <v>88760</v>
      </c>
      <c r="I1255" s="87"/>
    </row>
    <row r="1256" spans="1:9" ht="15" customHeight="1" x14ac:dyDescent="0.25">
      <c r="A1256" s="81">
        <f t="shared" si="108"/>
        <v>41797</v>
      </c>
      <c r="B1256" s="82">
        <f t="shared" si="104"/>
        <v>7</v>
      </c>
      <c r="C1256" s="83">
        <f t="shared" si="105"/>
        <v>7</v>
      </c>
      <c r="D1256" s="90">
        <v>59700</v>
      </c>
      <c r="E1256" s="150">
        <v>46260</v>
      </c>
      <c r="F1256" s="134">
        <v>0</v>
      </c>
      <c r="G1256" s="86">
        <f t="shared" si="106"/>
        <v>46260</v>
      </c>
      <c r="H1256" s="86">
        <f t="shared" si="107"/>
        <v>105960</v>
      </c>
      <c r="I1256" s="87"/>
    </row>
    <row r="1257" spans="1:9" ht="15" customHeight="1" x14ac:dyDescent="0.25">
      <c r="A1257" s="81">
        <f t="shared" si="108"/>
        <v>41798</v>
      </c>
      <c r="B1257" s="82">
        <f t="shared" si="104"/>
        <v>8</v>
      </c>
      <c r="C1257" s="83">
        <f t="shared" si="105"/>
        <v>1</v>
      </c>
      <c r="D1257" s="90">
        <v>67410</v>
      </c>
      <c r="E1257" s="150">
        <v>50850</v>
      </c>
      <c r="F1257" s="134">
        <v>0</v>
      </c>
      <c r="G1257" s="86">
        <f t="shared" si="106"/>
        <v>50850</v>
      </c>
      <c r="H1257" s="86">
        <f t="shared" si="107"/>
        <v>118260</v>
      </c>
      <c r="I1257" s="87"/>
    </row>
    <row r="1258" spans="1:9" ht="15" customHeight="1" x14ac:dyDescent="0.25">
      <c r="A1258" s="81">
        <f t="shared" si="108"/>
        <v>41799</v>
      </c>
      <c r="B1258" s="82">
        <f t="shared" si="104"/>
        <v>9</v>
      </c>
      <c r="C1258" s="83">
        <f t="shared" si="105"/>
        <v>2</v>
      </c>
      <c r="D1258" s="90">
        <v>55600</v>
      </c>
      <c r="E1258" s="150">
        <v>42479</v>
      </c>
      <c r="F1258" s="134">
        <v>0</v>
      </c>
      <c r="G1258" s="86">
        <f t="shared" si="106"/>
        <v>42479</v>
      </c>
      <c r="H1258" s="86">
        <f t="shared" si="107"/>
        <v>98079</v>
      </c>
      <c r="I1258" s="87"/>
    </row>
    <row r="1259" spans="1:9" ht="15" customHeight="1" x14ac:dyDescent="0.25">
      <c r="A1259" s="81">
        <f t="shared" si="108"/>
        <v>41800</v>
      </c>
      <c r="B1259" s="82">
        <f t="shared" si="104"/>
        <v>10</v>
      </c>
      <c r="C1259" s="83">
        <f t="shared" si="105"/>
        <v>3</v>
      </c>
      <c r="D1259" s="90">
        <v>57010</v>
      </c>
      <c r="E1259" s="150">
        <v>44260</v>
      </c>
      <c r="F1259" s="134">
        <v>0</v>
      </c>
      <c r="G1259" s="86">
        <f t="shared" si="106"/>
        <v>44260</v>
      </c>
      <c r="H1259" s="86">
        <f t="shared" si="107"/>
        <v>101270</v>
      </c>
      <c r="I1259" s="87"/>
    </row>
    <row r="1260" spans="1:9" ht="15" customHeight="1" x14ac:dyDescent="0.25">
      <c r="A1260" s="81">
        <f t="shared" si="108"/>
        <v>41801</v>
      </c>
      <c r="B1260" s="82">
        <f t="shared" si="104"/>
        <v>11</v>
      </c>
      <c r="C1260" s="83">
        <f t="shared" si="105"/>
        <v>4</v>
      </c>
      <c r="D1260" s="90">
        <v>59922</v>
      </c>
      <c r="E1260" s="150">
        <v>46748</v>
      </c>
      <c r="F1260" s="134">
        <v>0</v>
      </c>
      <c r="G1260" s="86">
        <f t="shared" si="106"/>
        <v>46748</v>
      </c>
      <c r="H1260" s="86">
        <f t="shared" si="107"/>
        <v>106670</v>
      </c>
      <c r="I1260" s="87"/>
    </row>
    <row r="1261" spans="1:9" ht="15" customHeight="1" x14ac:dyDescent="0.25">
      <c r="A1261" s="81">
        <f t="shared" si="108"/>
        <v>41802</v>
      </c>
      <c r="B1261" s="82">
        <f t="shared" si="104"/>
        <v>12</v>
      </c>
      <c r="C1261" s="83">
        <f t="shared" si="105"/>
        <v>5</v>
      </c>
      <c r="D1261" s="90">
        <v>63044</v>
      </c>
      <c r="E1261" s="150">
        <v>30373</v>
      </c>
      <c r="F1261" s="134">
        <v>0</v>
      </c>
      <c r="G1261" s="86">
        <f t="shared" si="106"/>
        <v>30373</v>
      </c>
      <c r="H1261" s="86">
        <f t="shared" si="107"/>
        <v>93417</v>
      </c>
      <c r="I1261" s="87"/>
    </row>
    <row r="1262" spans="1:9" ht="15" customHeight="1" x14ac:dyDescent="0.25">
      <c r="A1262" s="81">
        <f t="shared" si="108"/>
        <v>41803</v>
      </c>
      <c r="B1262" s="82">
        <f t="shared" si="104"/>
        <v>13</v>
      </c>
      <c r="C1262" s="83">
        <f t="shared" si="105"/>
        <v>6</v>
      </c>
      <c r="D1262" s="90">
        <v>89577</v>
      </c>
      <c r="E1262" s="150">
        <v>10114</v>
      </c>
      <c r="F1262" s="134">
        <v>0</v>
      </c>
      <c r="G1262" s="86">
        <f t="shared" si="106"/>
        <v>10114</v>
      </c>
      <c r="H1262" s="86">
        <f t="shared" si="107"/>
        <v>99691</v>
      </c>
      <c r="I1262" s="87"/>
    </row>
    <row r="1263" spans="1:9" ht="15" customHeight="1" x14ac:dyDescent="0.25">
      <c r="A1263" s="81">
        <f t="shared" si="108"/>
        <v>41804</v>
      </c>
      <c r="B1263" s="82">
        <f t="shared" si="104"/>
        <v>14</v>
      </c>
      <c r="C1263" s="83">
        <f t="shared" si="105"/>
        <v>7</v>
      </c>
      <c r="D1263" s="90">
        <v>85580</v>
      </c>
      <c r="E1263" s="150">
        <v>7110</v>
      </c>
      <c r="F1263" s="134">
        <v>0</v>
      </c>
      <c r="G1263" s="86">
        <f t="shared" si="106"/>
        <v>7110</v>
      </c>
      <c r="H1263" s="86">
        <f t="shared" si="107"/>
        <v>92690</v>
      </c>
      <c r="I1263" s="87"/>
    </row>
    <row r="1264" spans="1:9" ht="15" customHeight="1" x14ac:dyDescent="0.25">
      <c r="A1264" s="81">
        <f t="shared" si="108"/>
        <v>41805</v>
      </c>
      <c r="B1264" s="82">
        <f t="shared" si="104"/>
        <v>15</v>
      </c>
      <c r="C1264" s="83">
        <f t="shared" si="105"/>
        <v>1</v>
      </c>
      <c r="D1264" s="90">
        <v>63532</v>
      </c>
      <c r="E1264" s="150">
        <v>48759</v>
      </c>
      <c r="F1264" s="134">
        <v>0</v>
      </c>
      <c r="G1264" s="86">
        <f t="shared" si="106"/>
        <v>48759</v>
      </c>
      <c r="H1264" s="86">
        <f t="shared" si="107"/>
        <v>112291</v>
      </c>
      <c r="I1264" s="87"/>
    </row>
    <row r="1265" spans="1:9" ht="15" customHeight="1" x14ac:dyDescent="0.25">
      <c r="A1265" s="81">
        <f t="shared" si="108"/>
        <v>41806</v>
      </c>
      <c r="B1265" s="82">
        <f t="shared" si="104"/>
        <v>16</v>
      </c>
      <c r="C1265" s="83">
        <f t="shared" si="105"/>
        <v>2</v>
      </c>
      <c r="D1265" s="90">
        <v>55146</v>
      </c>
      <c r="E1265" s="150">
        <v>41417</v>
      </c>
      <c r="F1265" s="134">
        <v>0</v>
      </c>
      <c r="G1265" s="86">
        <f t="shared" si="106"/>
        <v>41417</v>
      </c>
      <c r="H1265" s="86">
        <f t="shared" si="107"/>
        <v>96563</v>
      </c>
      <c r="I1265" s="87"/>
    </row>
    <row r="1266" spans="1:9" ht="15" customHeight="1" x14ac:dyDescent="0.25">
      <c r="A1266" s="81">
        <f t="shared" si="108"/>
        <v>41807</v>
      </c>
      <c r="B1266" s="82">
        <f t="shared" si="104"/>
        <v>17</v>
      </c>
      <c r="C1266" s="83">
        <f t="shared" si="105"/>
        <v>3</v>
      </c>
      <c r="D1266" s="90">
        <v>51807</v>
      </c>
      <c r="E1266" s="150">
        <v>40938</v>
      </c>
      <c r="F1266" s="134">
        <v>0</v>
      </c>
      <c r="G1266" s="86">
        <f t="shared" si="106"/>
        <v>40938</v>
      </c>
      <c r="H1266" s="86">
        <f t="shared" si="107"/>
        <v>92745</v>
      </c>
      <c r="I1266" s="87"/>
    </row>
    <row r="1267" spans="1:9" ht="15" customHeight="1" x14ac:dyDescent="0.25">
      <c r="A1267" s="81">
        <f t="shared" si="108"/>
        <v>41808</v>
      </c>
      <c r="B1267" s="82">
        <f t="shared" si="104"/>
        <v>18</v>
      </c>
      <c r="C1267" s="83">
        <f t="shared" si="105"/>
        <v>4</v>
      </c>
      <c r="D1267" s="90">
        <v>57225</v>
      </c>
      <c r="E1267" s="150">
        <v>46499</v>
      </c>
      <c r="F1267" s="134">
        <v>0</v>
      </c>
      <c r="G1267" s="86">
        <f t="shared" si="106"/>
        <v>46499</v>
      </c>
      <c r="H1267" s="86">
        <f t="shared" si="107"/>
        <v>103724</v>
      </c>
      <c r="I1267" s="87"/>
    </row>
    <row r="1268" spans="1:9" ht="15" customHeight="1" x14ac:dyDescent="0.25">
      <c r="A1268" s="81">
        <f t="shared" si="108"/>
        <v>41809</v>
      </c>
      <c r="B1268" s="82">
        <f t="shared" si="104"/>
        <v>19</v>
      </c>
      <c r="C1268" s="83">
        <f t="shared" si="105"/>
        <v>5</v>
      </c>
      <c r="D1268" s="90">
        <v>61366</v>
      </c>
      <c r="E1268" s="150">
        <v>47810</v>
      </c>
      <c r="F1268" s="134">
        <v>0</v>
      </c>
      <c r="G1268" s="86">
        <f t="shared" si="106"/>
        <v>47810</v>
      </c>
      <c r="H1268" s="86">
        <f t="shared" si="107"/>
        <v>109176</v>
      </c>
      <c r="I1268" s="87"/>
    </row>
    <row r="1269" spans="1:9" ht="15" customHeight="1" x14ac:dyDescent="0.25">
      <c r="A1269" s="81">
        <f t="shared" si="108"/>
        <v>41810</v>
      </c>
      <c r="B1269" s="82">
        <f t="shared" si="104"/>
        <v>20</v>
      </c>
      <c r="C1269" s="83">
        <f t="shared" si="105"/>
        <v>6</v>
      </c>
      <c r="D1269" s="90">
        <v>56760</v>
      </c>
      <c r="E1269" s="150">
        <v>45980</v>
      </c>
      <c r="F1269" s="134">
        <v>0</v>
      </c>
      <c r="G1269" s="86">
        <f t="shared" si="106"/>
        <v>45980</v>
      </c>
      <c r="H1269" s="86">
        <f t="shared" si="107"/>
        <v>102740</v>
      </c>
      <c r="I1269" s="87"/>
    </row>
    <row r="1270" spans="1:9" ht="15" customHeight="1" x14ac:dyDescent="0.25">
      <c r="A1270" s="81">
        <f t="shared" si="108"/>
        <v>41811</v>
      </c>
      <c r="B1270" s="82">
        <f t="shared" si="104"/>
        <v>21</v>
      </c>
      <c r="C1270" s="83">
        <f t="shared" si="105"/>
        <v>7</v>
      </c>
      <c r="D1270" s="90">
        <v>63340</v>
      </c>
      <c r="E1270" s="150">
        <v>49190</v>
      </c>
      <c r="F1270" s="134">
        <v>0</v>
      </c>
      <c r="G1270" s="86">
        <f t="shared" si="106"/>
        <v>49190</v>
      </c>
      <c r="H1270" s="86">
        <f t="shared" si="107"/>
        <v>112530</v>
      </c>
      <c r="I1270" s="87"/>
    </row>
    <row r="1271" spans="1:9" ht="15" customHeight="1" x14ac:dyDescent="0.25">
      <c r="A1271" s="81">
        <f t="shared" si="108"/>
        <v>41812</v>
      </c>
      <c r="B1271" s="82">
        <f t="shared" si="104"/>
        <v>22</v>
      </c>
      <c r="C1271" s="83">
        <f t="shared" si="105"/>
        <v>1</v>
      </c>
      <c r="D1271" s="90">
        <v>61857</v>
      </c>
      <c r="E1271" s="150">
        <v>47962</v>
      </c>
      <c r="F1271" s="134">
        <v>0</v>
      </c>
      <c r="G1271" s="86">
        <f t="shared" si="106"/>
        <v>47962</v>
      </c>
      <c r="H1271" s="86">
        <f t="shared" si="107"/>
        <v>109819</v>
      </c>
      <c r="I1271" s="87"/>
    </row>
    <row r="1272" spans="1:9" ht="15" customHeight="1" x14ac:dyDescent="0.25">
      <c r="A1272" s="81">
        <f t="shared" si="108"/>
        <v>41813</v>
      </c>
      <c r="B1272" s="82">
        <f t="shared" si="104"/>
        <v>23</v>
      </c>
      <c r="C1272" s="83">
        <f t="shared" si="105"/>
        <v>2</v>
      </c>
      <c r="D1272" s="90">
        <v>57570</v>
      </c>
      <c r="E1272" s="150">
        <v>43495</v>
      </c>
      <c r="F1272" s="134">
        <v>0</v>
      </c>
      <c r="G1272" s="86">
        <f t="shared" si="106"/>
        <v>43495</v>
      </c>
      <c r="H1272" s="86">
        <f t="shared" si="107"/>
        <v>101065</v>
      </c>
      <c r="I1272" s="87"/>
    </row>
    <row r="1273" spans="1:9" ht="15" customHeight="1" x14ac:dyDescent="0.25">
      <c r="A1273" s="81">
        <f t="shared" si="108"/>
        <v>41814</v>
      </c>
      <c r="B1273" s="82">
        <f t="shared" si="104"/>
        <v>24</v>
      </c>
      <c r="C1273" s="83">
        <f t="shared" si="105"/>
        <v>3</v>
      </c>
      <c r="D1273" s="90">
        <v>60038</v>
      </c>
      <c r="E1273" s="150">
        <v>47920</v>
      </c>
      <c r="F1273" s="134">
        <v>0</v>
      </c>
      <c r="G1273" s="86">
        <f t="shared" si="106"/>
        <v>47920</v>
      </c>
      <c r="H1273" s="86">
        <f t="shared" si="107"/>
        <v>107958</v>
      </c>
      <c r="I1273" s="87"/>
    </row>
    <row r="1274" spans="1:9" ht="15" customHeight="1" x14ac:dyDescent="0.25">
      <c r="A1274" s="81">
        <f t="shared" si="108"/>
        <v>41815</v>
      </c>
      <c r="B1274" s="82">
        <f t="shared" si="104"/>
        <v>25</v>
      </c>
      <c r="C1274" s="83">
        <f t="shared" si="105"/>
        <v>4</v>
      </c>
      <c r="D1274" s="90">
        <v>52274</v>
      </c>
      <c r="E1274" s="150">
        <v>47923</v>
      </c>
      <c r="F1274" s="134">
        <v>0</v>
      </c>
      <c r="G1274" s="86">
        <f t="shared" si="106"/>
        <v>47923</v>
      </c>
      <c r="H1274" s="86">
        <f t="shared" si="107"/>
        <v>100197</v>
      </c>
      <c r="I1274" s="87"/>
    </row>
    <row r="1275" spans="1:9" ht="15" customHeight="1" x14ac:dyDescent="0.25">
      <c r="A1275" s="81">
        <f t="shared" si="108"/>
        <v>41816</v>
      </c>
      <c r="B1275" s="82">
        <f t="shared" si="104"/>
        <v>26</v>
      </c>
      <c r="C1275" s="83">
        <f t="shared" si="105"/>
        <v>5</v>
      </c>
      <c r="D1275" s="90">
        <v>66823</v>
      </c>
      <c r="E1275" s="150">
        <v>24692</v>
      </c>
      <c r="F1275" s="134">
        <v>0</v>
      </c>
      <c r="G1275" s="86">
        <f t="shared" si="106"/>
        <v>24692</v>
      </c>
      <c r="H1275" s="86">
        <f t="shared" si="107"/>
        <v>91515</v>
      </c>
      <c r="I1275" s="87"/>
    </row>
    <row r="1276" spans="1:9" ht="15" customHeight="1" x14ac:dyDescent="0.25">
      <c r="A1276" s="81">
        <f t="shared" si="108"/>
        <v>41817</v>
      </c>
      <c r="B1276" s="82">
        <f t="shared" si="104"/>
        <v>27</v>
      </c>
      <c r="C1276" s="83">
        <f t="shared" si="105"/>
        <v>6</v>
      </c>
      <c r="D1276" s="90">
        <v>68138</v>
      </c>
      <c r="E1276" s="150">
        <v>53542</v>
      </c>
      <c r="F1276" s="134">
        <v>0</v>
      </c>
      <c r="G1276" s="86">
        <f t="shared" si="106"/>
        <v>53542</v>
      </c>
      <c r="H1276" s="86">
        <f t="shared" si="107"/>
        <v>121680</v>
      </c>
      <c r="I1276" s="87"/>
    </row>
    <row r="1277" spans="1:9" ht="15" customHeight="1" x14ac:dyDescent="0.25">
      <c r="A1277" s="81">
        <f t="shared" si="108"/>
        <v>41818</v>
      </c>
      <c r="B1277" s="82">
        <f t="shared" si="104"/>
        <v>28</v>
      </c>
      <c r="C1277" s="83">
        <f t="shared" si="105"/>
        <v>7</v>
      </c>
      <c r="D1277" s="90">
        <v>68150</v>
      </c>
      <c r="E1277" s="150">
        <v>53530</v>
      </c>
      <c r="F1277" s="134">
        <v>0</v>
      </c>
      <c r="G1277" s="86">
        <f t="shared" si="106"/>
        <v>53530</v>
      </c>
      <c r="H1277" s="86">
        <f t="shared" si="107"/>
        <v>121680</v>
      </c>
      <c r="I1277" s="87"/>
    </row>
    <row r="1278" spans="1:9" ht="15" customHeight="1" x14ac:dyDescent="0.25">
      <c r="A1278" s="81">
        <f t="shared" si="108"/>
        <v>41819</v>
      </c>
      <c r="B1278" s="82">
        <f t="shared" si="104"/>
        <v>29</v>
      </c>
      <c r="C1278" s="83">
        <f t="shared" si="105"/>
        <v>1</v>
      </c>
      <c r="D1278" s="90">
        <v>65457</v>
      </c>
      <c r="E1278" s="150">
        <v>52691</v>
      </c>
      <c r="F1278" s="134">
        <v>0</v>
      </c>
      <c r="G1278" s="86">
        <f t="shared" si="106"/>
        <v>52691</v>
      </c>
      <c r="H1278" s="86">
        <f t="shared" si="107"/>
        <v>118148</v>
      </c>
      <c r="I1278" s="87"/>
    </row>
    <row r="1279" spans="1:9" ht="15" customHeight="1" x14ac:dyDescent="0.25">
      <c r="A1279" s="81">
        <f t="shared" si="108"/>
        <v>41820</v>
      </c>
      <c r="B1279" s="82">
        <f t="shared" si="104"/>
        <v>30</v>
      </c>
      <c r="C1279" s="83">
        <f t="shared" si="105"/>
        <v>2</v>
      </c>
      <c r="D1279" s="90">
        <v>65394</v>
      </c>
      <c r="E1279" s="150">
        <v>51324</v>
      </c>
      <c r="F1279" s="134">
        <v>0</v>
      </c>
      <c r="G1279" s="86">
        <f t="shared" si="106"/>
        <v>51324</v>
      </c>
      <c r="H1279" s="86">
        <f t="shared" si="107"/>
        <v>116718</v>
      </c>
      <c r="I1279" s="87"/>
    </row>
    <row r="1280" spans="1:9" ht="15" customHeight="1" x14ac:dyDescent="0.25">
      <c r="A1280" s="81">
        <f t="shared" si="108"/>
        <v>41821</v>
      </c>
      <c r="B1280" s="82">
        <f t="shared" si="104"/>
        <v>1</v>
      </c>
      <c r="C1280" s="83">
        <f t="shared" si="105"/>
        <v>3</v>
      </c>
      <c r="D1280" s="90">
        <v>65515</v>
      </c>
      <c r="E1280" s="150">
        <v>59415</v>
      </c>
      <c r="F1280" s="135">
        <v>0</v>
      </c>
      <c r="G1280" s="86">
        <f t="shared" si="106"/>
        <v>59415</v>
      </c>
      <c r="H1280" s="86">
        <f t="shared" si="107"/>
        <v>124930</v>
      </c>
      <c r="I1280" s="87"/>
    </row>
    <row r="1281" spans="1:9" ht="15" customHeight="1" x14ac:dyDescent="0.25">
      <c r="A1281" s="81">
        <f t="shared" si="108"/>
        <v>41822</v>
      </c>
      <c r="B1281" s="82">
        <f t="shared" si="104"/>
        <v>2</v>
      </c>
      <c r="C1281" s="83">
        <f t="shared" si="105"/>
        <v>4</v>
      </c>
      <c r="D1281" s="90">
        <v>60412</v>
      </c>
      <c r="E1281" s="150">
        <v>48571</v>
      </c>
      <c r="F1281" s="135">
        <v>0</v>
      </c>
      <c r="G1281" s="86">
        <f t="shared" si="106"/>
        <v>48571</v>
      </c>
      <c r="H1281" s="86">
        <f t="shared" si="107"/>
        <v>108983</v>
      </c>
      <c r="I1281" s="87"/>
    </row>
    <row r="1282" spans="1:9" ht="15" customHeight="1" x14ac:dyDescent="0.25">
      <c r="A1282" s="81">
        <f t="shared" si="108"/>
        <v>41823</v>
      </c>
      <c r="B1282" s="82">
        <f t="shared" si="104"/>
        <v>3</v>
      </c>
      <c r="C1282" s="83">
        <f t="shared" si="105"/>
        <v>5</v>
      </c>
      <c r="D1282" s="90">
        <v>118101</v>
      </c>
      <c r="E1282" s="150">
        <v>0</v>
      </c>
      <c r="F1282" s="135">
        <v>0</v>
      </c>
      <c r="G1282" s="86">
        <f t="shared" si="106"/>
        <v>0</v>
      </c>
      <c r="H1282" s="86">
        <f t="shared" si="107"/>
        <v>118101</v>
      </c>
      <c r="I1282" s="87"/>
    </row>
    <row r="1283" spans="1:9" ht="15" customHeight="1" x14ac:dyDescent="0.25">
      <c r="A1283" s="81">
        <f t="shared" si="108"/>
        <v>41824</v>
      </c>
      <c r="B1283" s="82">
        <f t="shared" si="104"/>
        <v>4</v>
      </c>
      <c r="C1283" s="83">
        <f t="shared" si="105"/>
        <v>6</v>
      </c>
      <c r="D1283" s="90">
        <v>112040</v>
      </c>
      <c r="E1283" s="150">
        <v>0</v>
      </c>
      <c r="F1283" s="135">
        <v>0</v>
      </c>
      <c r="G1283" s="86">
        <f t="shared" si="106"/>
        <v>0</v>
      </c>
      <c r="H1283" s="86">
        <f t="shared" si="107"/>
        <v>112040</v>
      </c>
      <c r="I1283" s="87"/>
    </row>
    <row r="1284" spans="1:9" ht="15" customHeight="1" x14ac:dyDescent="0.25">
      <c r="A1284" s="81">
        <f t="shared" si="108"/>
        <v>41825</v>
      </c>
      <c r="B1284" s="82">
        <f t="shared" si="104"/>
        <v>5</v>
      </c>
      <c r="C1284" s="83">
        <f t="shared" si="105"/>
        <v>7</v>
      </c>
      <c r="D1284" s="90">
        <v>110287</v>
      </c>
      <c r="E1284" s="150">
        <v>0</v>
      </c>
      <c r="F1284" s="135">
        <v>0</v>
      </c>
      <c r="G1284" s="86">
        <f t="shared" si="106"/>
        <v>0</v>
      </c>
      <c r="H1284" s="86">
        <f t="shared" si="107"/>
        <v>110287</v>
      </c>
      <c r="I1284" s="87"/>
    </row>
    <row r="1285" spans="1:9" ht="15" customHeight="1" x14ac:dyDescent="0.25">
      <c r="A1285" s="81">
        <f t="shared" si="108"/>
        <v>41826</v>
      </c>
      <c r="B1285" s="82">
        <f t="shared" si="104"/>
        <v>6</v>
      </c>
      <c r="C1285" s="83">
        <f t="shared" si="105"/>
        <v>1</v>
      </c>
      <c r="D1285" s="90">
        <v>119836</v>
      </c>
      <c r="E1285" s="150">
        <v>0</v>
      </c>
      <c r="F1285" s="135">
        <v>0</v>
      </c>
      <c r="G1285" s="86">
        <f t="shared" si="106"/>
        <v>0</v>
      </c>
      <c r="H1285" s="86">
        <f t="shared" si="107"/>
        <v>119836</v>
      </c>
      <c r="I1285" s="87"/>
    </row>
    <row r="1286" spans="1:9" ht="15" customHeight="1" x14ac:dyDescent="0.25">
      <c r="A1286" s="81">
        <f t="shared" si="108"/>
        <v>41827</v>
      </c>
      <c r="B1286" s="82">
        <f t="shared" si="104"/>
        <v>7</v>
      </c>
      <c r="C1286" s="83">
        <f t="shared" si="105"/>
        <v>2</v>
      </c>
      <c r="D1286" s="90">
        <v>92673</v>
      </c>
      <c r="E1286" s="150">
        <v>0</v>
      </c>
      <c r="F1286" s="135">
        <v>0</v>
      </c>
      <c r="G1286" s="86">
        <f t="shared" si="106"/>
        <v>0</v>
      </c>
      <c r="H1286" s="86">
        <f t="shared" si="107"/>
        <v>92673</v>
      </c>
      <c r="I1286" s="87"/>
    </row>
    <row r="1287" spans="1:9" ht="15" customHeight="1" x14ac:dyDescent="0.25">
      <c r="A1287" s="81">
        <f t="shared" si="108"/>
        <v>41828</v>
      </c>
      <c r="B1287" s="82">
        <f t="shared" si="104"/>
        <v>8</v>
      </c>
      <c r="C1287" s="83">
        <f t="shared" si="105"/>
        <v>3</v>
      </c>
      <c r="D1287" s="90">
        <v>95452</v>
      </c>
      <c r="E1287" s="150">
        <v>0</v>
      </c>
      <c r="F1287" s="135">
        <v>0</v>
      </c>
      <c r="G1287" s="86">
        <f t="shared" si="106"/>
        <v>0</v>
      </c>
      <c r="H1287" s="86">
        <f t="shared" si="107"/>
        <v>95452</v>
      </c>
      <c r="I1287" s="87"/>
    </row>
    <row r="1288" spans="1:9" ht="15" customHeight="1" x14ac:dyDescent="0.25">
      <c r="A1288" s="81">
        <f t="shared" si="108"/>
        <v>41829</v>
      </c>
      <c r="B1288" s="82">
        <f t="shared" si="104"/>
        <v>9</v>
      </c>
      <c r="C1288" s="83">
        <f t="shared" si="105"/>
        <v>4</v>
      </c>
      <c r="D1288" s="90">
        <v>95911</v>
      </c>
      <c r="E1288" s="150">
        <v>0</v>
      </c>
      <c r="F1288" s="135">
        <v>0</v>
      </c>
      <c r="G1288" s="86">
        <f t="shared" si="106"/>
        <v>0</v>
      </c>
      <c r="H1288" s="86">
        <f t="shared" si="107"/>
        <v>95911</v>
      </c>
      <c r="I1288" s="87"/>
    </row>
    <row r="1289" spans="1:9" ht="15" customHeight="1" x14ac:dyDescent="0.25">
      <c r="A1289" s="81">
        <f t="shared" si="108"/>
        <v>41830</v>
      </c>
      <c r="B1289" s="82">
        <f t="shared" si="104"/>
        <v>10</v>
      </c>
      <c r="C1289" s="83">
        <f t="shared" si="105"/>
        <v>5</v>
      </c>
      <c r="D1289" s="90">
        <v>98168</v>
      </c>
      <c r="E1289" s="150">
        <v>0</v>
      </c>
      <c r="F1289" s="135">
        <v>0</v>
      </c>
      <c r="G1289" s="86">
        <f t="shared" si="106"/>
        <v>0</v>
      </c>
      <c r="H1289" s="86">
        <f t="shared" si="107"/>
        <v>98168</v>
      </c>
      <c r="I1289" s="87"/>
    </row>
    <row r="1290" spans="1:9" ht="15" customHeight="1" x14ac:dyDescent="0.25">
      <c r="A1290" s="81">
        <f t="shared" si="108"/>
        <v>41831</v>
      </c>
      <c r="B1290" s="82">
        <f t="shared" si="104"/>
        <v>11</v>
      </c>
      <c r="C1290" s="83">
        <f t="shared" si="105"/>
        <v>6</v>
      </c>
      <c r="D1290" s="90">
        <v>102067</v>
      </c>
      <c r="E1290" s="150">
        <v>0</v>
      </c>
      <c r="F1290" s="135">
        <v>0</v>
      </c>
      <c r="G1290" s="86">
        <f t="shared" si="106"/>
        <v>0</v>
      </c>
      <c r="H1290" s="86">
        <f t="shared" si="107"/>
        <v>102067</v>
      </c>
      <c r="I1290" s="87"/>
    </row>
    <row r="1291" spans="1:9" ht="15" customHeight="1" x14ac:dyDescent="0.25">
      <c r="A1291" s="81">
        <f t="shared" si="108"/>
        <v>41832</v>
      </c>
      <c r="B1291" s="82">
        <f t="shared" si="104"/>
        <v>12</v>
      </c>
      <c r="C1291" s="83">
        <f t="shared" si="105"/>
        <v>7</v>
      </c>
      <c r="D1291" s="90">
        <v>110241</v>
      </c>
      <c r="E1291" s="150">
        <v>0</v>
      </c>
      <c r="F1291" s="135">
        <v>0</v>
      </c>
      <c r="G1291" s="86">
        <f t="shared" si="106"/>
        <v>0</v>
      </c>
      <c r="H1291" s="86">
        <f t="shared" si="107"/>
        <v>110241</v>
      </c>
      <c r="I1291" s="87"/>
    </row>
    <row r="1292" spans="1:9" ht="15" customHeight="1" x14ac:dyDescent="0.25">
      <c r="A1292" s="81">
        <f t="shared" si="108"/>
        <v>41833</v>
      </c>
      <c r="B1292" s="82">
        <f t="shared" ref="B1292:B1355" si="109">DAY(A1292)</f>
        <v>13</v>
      </c>
      <c r="C1292" s="83">
        <f t="shared" ref="C1292:C1355" si="110">WEEKDAY(A1292)</f>
        <v>1</v>
      </c>
      <c r="D1292" s="90">
        <v>98028</v>
      </c>
      <c r="E1292" s="150">
        <v>0</v>
      </c>
      <c r="F1292" s="135">
        <v>0</v>
      </c>
      <c r="G1292" s="86">
        <f t="shared" ref="G1292:G1355" si="111">SUM(E1292+F1292)</f>
        <v>0</v>
      </c>
      <c r="H1292" s="86">
        <f t="shared" ref="H1292:H1355" si="112">G1292+D1292</f>
        <v>98028</v>
      </c>
      <c r="I1292" s="87"/>
    </row>
    <row r="1293" spans="1:9" ht="15" customHeight="1" x14ac:dyDescent="0.25">
      <c r="A1293" s="81">
        <f t="shared" ref="A1293:A1356" si="113">A1292+1</f>
        <v>41834</v>
      </c>
      <c r="B1293" s="82">
        <f t="shared" si="109"/>
        <v>14</v>
      </c>
      <c r="C1293" s="83">
        <f t="shared" si="110"/>
        <v>2</v>
      </c>
      <c r="D1293" s="90">
        <v>90917</v>
      </c>
      <c r="E1293" s="150">
        <v>0</v>
      </c>
      <c r="F1293" s="135">
        <v>0</v>
      </c>
      <c r="G1293" s="86">
        <f t="shared" si="111"/>
        <v>0</v>
      </c>
      <c r="H1293" s="86">
        <f t="shared" si="112"/>
        <v>90917</v>
      </c>
      <c r="I1293" s="87"/>
    </row>
    <row r="1294" spans="1:9" ht="15" customHeight="1" x14ac:dyDescent="0.25">
      <c r="A1294" s="81">
        <f t="shared" si="113"/>
        <v>41835</v>
      </c>
      <c r="B1294" s="82">
        <f t="shared" si="109"/>
        <v>15</v>
      </c>
      <c r="C1294" s="83">
        <f t="shared" si="110"/>
        <v>3</v>
      </c>
      <c r="D1294" s="90">
        <v>95089</v>
      </c>
      <c r="E1294" s="150">
        <v>0</v>
      </c>
      <c r="F1294" s="135">
        <v>0</v>
      </c>
      <c r="G1294" s="86">
        <f t="shared" si="111"/>
        <v>0</v>
      </c>
      <c r="H1294" s="86">
        <f t="shared" si="112"/>
        <v>95089</v>
      </c>
      <c r="I1294" s="87"/>
    </row>
    <row r="1295" spans="1:9" ht="15" customHeight="1" x14ac:dyDescent="0.25">
      <c r="A1295" s="81">
        <f t="shared" si="113"/>
        <v>41836</v>
      </c>
      <c r="B1295" s="82">
        <f t="shared" si="109"/>
        <v>16</v>
      </c>
      <c r="C1295" s="83">
        <f t="shared" si="110"/>
        <v>4</v>
      </c>
      <c r="D1295" s="90">
        <v>91964</v>
      </c>
      <c r="E1295" s="150">
        <v>0</v>
      </c>
      <c r="F1295" s="135">
        <v>0</v>
      </c>
      <c r="G1295" s="86">
        <f t="shared" si="111"/>
        <v>0</v>
      </c>
      <c r="H1295" s="86">
        <f t="shared" si="112"/>
        <v>91964</v>
      </c>
      <c r="I1295" s="87"/>
    </row>
    <row r="1296" spans="1:9" ht="15" customHeight="1" x14ac:dyDescent="0.25">
      <c r="A1296" s="81">
        <f t="shared" si="113"/>
        <v>41837</v>
      </c>
      <c r="B1296" s="82">
        <f t="shared" si="109"/>
        <v>17</v>
      </c>
      <c r="C1296" s="83">
        <f t="shared" si="110"/>
        <v>5</v>
      </c>
      <c r="D1296" s="90">
        <v>95110</v>
      </c>
      <c r="E1296" s="150">
        <v>0</v>
      </c>
      <c r="F1296" s="135">
        <v>0</v>
      </c>
      <c r="G1296" s="86">
        <f t="shared" si="111"/>
        <v>0</v>
      </c>
      <c r="H1296" s="86">
        <f t="shared" si="112"/>
        <v>95110</v>
      </c>
      <c r="I1296" s="87"/>
    </row>
    <row r="1297" spans="1:9" ht="15" customHeight="1" x14ac:dyDescent="0.25">
      <c r="A1297" s="81">
        <f t="shared" si="113"/>
        <v>41838</v>
      </c>
      <c r="B1297" s="82">
        <f t="shared" si="109"/>
        <v>18</v>
      </c>
      <c r="C1297" s="83">
        <f t="shared" si="110"/>
        <v>6</v>
      </c>
      <c r="D1297" s="90">
        <v>102990</v>
      </c>
      <c r="E1297" s="150">
        <v>0</v>
      </c>
      <c r="F1297" s="135">
        <v>0</v>
      </c>
      <c r="G1297" s="86">
        <f t="shared" si="111"/>
        <v>0</v>
      </c>
      <c r="H1297" s="86">
        <f t="shared" si="112"/>
        <v>102990</v>
      </c>
      <c r="I1297" s="87"/>
    </row>
    <row r="1298" spans="1:9" ht="15" customHeight="1" x14ac:dyDescent="0.25">
      <c r="A1298" s="81">
        <f t="shared" si="113"/>
        <v>41839</v>
      </c>
      <c r="B1298" s="82">
        <f t="shared" si="109"/>
        <v>19</v>
      </c>
      <c r="C1298" s="83">
        <f t="shared" si="110"/>
        <v>7</v>
      </c>
      <c r="D1298" s="90">
        <v>109020</v>
      </c>
      <c r="E1298" s="150">
        <v>0</v>
      </c>
      <c r="F1298" s="135">
        <v>0</v>
      </c>
      <c r="G1298" s="86">
        <f t="shared" si="111"/>
        <v>0</v>
      </c>
      <c r="H1298" s="86">
        <f t="shared" si="112"/>
        <v>109020</v>
      </c>
      <c r="I1298" s="87"/>
    </row>
    <row r="1299" spans="1:9" ht="15" customHeight="1" x14ac:dyDescent="0.25">
      <c r="A1299" s="81">
        <f t="shared" si="113"/>
        <v>41840</v>
      </c>
      <c r="B1299" s="82">
        <f t="shared" si="109"/>
        <v>20</v>
      </c>
      <c r="C1299" s="83">
        <f t="shared" si="110"/>
        <v>1</v>
      </c>
      <c r="D1299" s="90">
        <v>98350</v>
      </c>
      <c r="E1299" s="150">
        <v>0</v>
      </c>
      <c r="F1299" s="135">
        <v>0</v>
      </c>
      <c r="G1299" s="86">
        <f t="shared" si="111"/>
        <v>0</v>
      </c>
      <c r="H1299" s="86">
        <f t="shared" si="112"/>
        <v>98350</v>
      </c>
      <c r="I1299" s="87"/>
    </row>
    <row r="1300" spans="1:9" ht="15" customHeight="1" x14ac:dyDescent="0.25">
      <c r="A1300" s="81">
        <f t="shared" si="113"/>
        <v>41841</v>
      </c>
      <c r="B1300" s="82">
        <f t="shared" si="109"/>
        <v>21</v>
      </c>
      <c r="C1300" s="83">
        <f t="shared" si="110"/>
        <v>2</v>
      </c>
      <c r="D1300" s="90">
        <v>109140</v>
      </c>
      <c r="E1300" s="150">
        <v>0</v>
      </c>
      <c r="F1300" s="135">
        <v>0</v>
      </c>
      <c r="G1300" s="86">
        <f t="shared" si="111"/>
        <v>0</v>
      </c>
      <c r="H1300" s="86">
        <f t="shared" si="112"/>
        <v>109140</v>
      </c>
      <c r="I1300" s="87"/>
    </row>
    <row r="1301" spans="1:9" ht="15" customHeight="1" x14ac:dyDescent="0.25">
      <c r="A1301" s="81">
        <f t="shared" si="113"/>
        <v>41842</v>
      </c>
      <c r="B1301" s="82">
        <f t="shared" si="109"/>
        <v>22</v>
      </c>
      <c r="C1301" s="83">
        <f t="shared" si="110"/>
        <v>3</v>
      </c>
      <c r="D1301" s="90">
        <v>91910</v>
      </c>
      <c r="E1301" s="150">
        <v>0</v>
      </c>
      <c r="F1301" s="135">
        <v>0</v>
      </c>
      <c r="G1301" s="86">
        <f t="shared" si="111"/>
        <v>0</v>
      </c>
      <c r="H1301" s="86">
        <f t="shared" si="112"/>
        <v>91910</v>
      </c>
      <c r="I1301" s="87"/>
    </row>
    <row r="1302" spans="1:9" ht="15" customHeight="1" x14ac:dyDescent="0.25">
      <c r="A1302" s="81">
        <f t="shared" si="113"/>
        <v>41843</v>
      </c>
      <c r="B1302" s="82">
        <f t="shared" si="109"/>
        <v>23</v>
      </c>
      <c r="C1302" s="83">
        <f t="shared" si="110"/>
        <v>4</v>
      </c>
      <c r="D1302" s="90">
        <v>93530</v>
      </c>
      <c r="E1302" s="150">
        <v>0</v>
      </c>
      <c r="F1302" s="135">
        <v>0</v>
      </c>
      <c r="G1302" s="86">
        <f t="shared" si="111"/>
        <v>0</v>
      </c>
      <c r="H1302" s="86">
        <f t="shared" si="112"/>
        <v>93530</v>
      </c>
      <c r="I1302" s="87"/>
    </row>
    <row r="1303" spans="1:9" ht="15" customHeight="1" x14ac:dyDescent="0.25">
      <c r="A1303" s="81">
        <f t="shared" si="113"/>
        <v>41844</v>
      </c>
      <c r="B1303" s="82">
        <f t="shared" si="109"/>
        <v>24</v>
      </c>
      <c r="C1303" s="83">
        <f t="shared" si="110"/>
        <v>5</v>
      </c>
      <c r="D1303" s="90">
        <v>92520</v>
      </c>
      <c r="E1303" s="150">
        <v>0</v>
      </c>
      <c r="F1303" s="135">
        <v>0</v>
      </c>
      <c r="G1303" s="86">
        <f t="shared" si="111"/>
        <v>0</v>
      </c>
      <c r="H1303" s="86">
        <f t="shared" si="112"/>
        <v>92520</v>
      </c>
      <c r="I1303" s="87"/>
    </row>
    <row r="1304" spans="1:9" ht="15" customHeight="1" x14ac:dyDescent="0.25">
      <c r="A1304" s="81">
        <f t="shared" si="113"/>
        <v>41845</v>
      </c>
      <c r="B1304" s="82">
        <f t="shared" si="109"/>
        <v>25</v>
      </c>
      <c r="C1304" s="83">
        <f t="shared" si="110"/>
        <v>6</v>
      </c>
      <c r="D1304" s="90">
        <v>107078</v>
      </c>
      <c r="E1304" s="150">
        <v>0</v>
      </c>
      <c r="F1304" s="135">
        <v>0</v>
      </c>
      <c r="G1304" s="86">
        <f t="shared" si="111"/>
        <v>0</v>
      </c>
      <c r="H1304" s="86">
        <f t="shared" si="112"/>
        <v>107078</v>
      </c>
      <c r="I1304" s="87"/>
    </row>
    <row r="1305" spans="1:9" ht="15" customHeight="1" x14ac:dyDescent="0.25">
      <c r="A1305" s="81">
        <f t="shared" si="113"/>
        <v>41846</v>
      </c>
      <c r="B1305" s="82">
        <f t="shared" si="109"/>
        <v>26</v>
      </c>
      <c r="C1305" s="83">
        <f t="shared" si="110"/>
        <v>7</v>
      </c>
      <c r="D1305" s="90">
        <v>107433</v>
      </c>
      <c r="E1305" s="150">
        <v>0</v>
      </c>
      <c r="F1305" s="135">
        <v>0</v>
      </c>
      <c r="G1305" s="86">
        <f t="shared" si="111"/>
        <v>0</v>
      </c>
      <c r="H1305" s="86">
        <f t="shared" si="112"/>
        <v>107433</v>
      </c>
      <c r="I1305" s="87"/>
    </row>
    <row r="1306" spans="1:9" ht="15" customHeight="1" x14ac:dyDescent="0.25">
      <c r="A1306" s="81">
        <f t="shared" si="113"/>
        <v>41847</v>
      </c>
      <c r="B1306" s="82">
        <f t="shared" si="109"/>
        <v>27</v>
      </c>
      <c r="C1306" s="83">
        <f t="shared" si="110"/>
        <v>1</v>
      </c>
      <c r="D1306" s="90">
        <v>96570</v>
      </c>
      <c r="E1306" s="150">
        <v>0</v>
      </c>
      <c r="F1306" s="135">
        <v>0</v>
      </c>
      <c r="G1306" s="86">
        <f t="shared" si="111"/>
        <v>0</v>
      </c>
      <c r="H1306" s="86">
        <f t="shared" si="112"/>
        <v>96570</v>
      </c>
      <c r="I1306" s="87"/>
    </row>
    <row r="1307" spans="1:9" ht="15" customHeight="1" x14ac:dyDescent="0.25">
      <c r="A1307" s="81">
        <f t="shared" si="113"/>
        <v>41848</v>
      </c>
      <c r="B1307" s="82">
        <f t="shared" si="109"/>
        <v>28</v>
      </c>
      <c r="C1307" s="83">
        <f t="shared" si="110"/>
        <v>2</v>
      </c>
      <c r="D1307" s="90">
        <v>82881</v>
      </c>
      <c r="E1307" s="150">
        <v>0</v>
      </c>
      <c r="F1307" s="135">
        <v>0</v>
      </c>
      <c r="G1307" s="86">
        <f t="shared" si="111"/>
        <v>0</v>
      </c>
      <c r="H1307" s="86">
        <f t="shared" si="112"/>
        <v>82881</v>
      </c>
      <c r="I1307" s="87"/>
    </row>
    <row r="1308" spans="1:9" ht="15" customHeight="1" x14ac:dyDescent="0.25">
      <c r="A1308" s="81">
        <f t="shared" si="113"/>
        <v>41849</v>
      </c>
      <c r="B1308" s="82">
        <f t="shared" si="109"/>
        <v>29</v>
      </c>
      <c r="C1308" s="83">
        <f t="shared" si="110"/>
        <v>3</v>
      </c>
      <c r="D1308" s="90">
        <v>100084</v>
      </c>
      <c r="E1308" s="150">
        <v>0</v>
      </c>
      <c r="F1308" s="135">
        <v>0</v>
      </c>
      <c r="G1308" s="86">
        <f t="shared" si="111"/>
        <v>0</v>
      </c>
      <c r="H1308" s="86">
        <f t="shared" si="112"/>
        <v>100084</v>
      </c>
      <c r="I1308" s="87"/>
    </row>
    <row r="1309" spans="1:9" ht="15" customHeight="1" x14ac:dyDescent="0.25">
      <c r="A1309" s="81">
        <f t="shared" si="113"/>
        <v>41850</v>
      </c>
      <c r="B1309" s="82">
        <f t="shared" si="109"/>
        <v>30</v>
      </c>
      <c r="C1309" s="83">
        <f t="shared" si="110"/>
        <v>4</v>
      </c>
      <c r="D1309" s="90">
        <v>74581</v>
      </c>
      <c r="E1309" s="150">
        <v>25143</v>
      </c>
      <c r="F1309" s="135">
        <v>0</v>
      </c>
      <c r="G1309" s="86">
        <f t="shared" si="111"/>
        <v>25143</v>
      </c>
      <c r="H1309" s="86">
        <f t="shared" si="112"/>
        <v>99724</v>
      </c>
      <c r="I1309" s="87"/>
    </row>
    <row r="1310" spans="1:9" ht="15" customHeight="1" x14ac:dyDescent="0.25">
      <c r="A1310" s="81">
        <f t="shared" si="113"/>
        <v>41851</v>
      </c>
      <c r="B1310" s="82">
        <f t="shared" si="109"/>
        <v>31</v>
      </c>
      <c r="C1310" s="83">
        <f t="shared" si="110"/>
        <v>5</v>
      </c>
      <c r="D1310" s="90">
        <v>74541</v>
      </c>
      <c r="E1310" s="150">
        <v>25461</v>
      </c>
      <c r="F1310" s="135">
        <v>0</v>
      </c>
      <c r="G1310" s="86">
        <f t="shared" si="111"/>
        <v>25461</v>
      </c>
      <c r="H1310" s="86">
        <f t="shared" si="112"/>
        <v>100002</v>
      </c>
      <c r="I1310" s="87"/>
    </row>
    <row r="1311" spans="1:9" ht="15" customHeight="1" x14ac:dyDescent="0.25">
      <c r="A1311" s="81">
        <f t="shared" si="113"/>
        <v>41852</v>
      </c>
      <c r="B1311" s="82">
        <f t="shared" si="109"/>
        <v>1</v>
      </c>
      <c r="C1311" s="83">
        <f t="shared" si="110"/>
        <v>6</v>
      </c>
      <c r="D1311" s="90">
        <v>72389</v>
      </c>
      <c r="E1311" s="150">
        <v>29980</v>
      </c>
      <c r="F1311" s="136">
        <v>0</v>
      </c>
      <c r="G1311" s="86">
        <f t="shared" si="111"/>
        <v>29980</v>
      </c>
      <c r="H1311" s="86">
        <f t="shared" si="112"/>
        <v>102369</v>
      </c>
      <c r="I1311" s="87"/>
    </row>
    <row r="1312" spans="1:9" ht="15" customHeight="1" x14ac:dyDescent="0.25">
      <c r="A1312" s="81">
        <f t="shared" si="113"/>
        <v>41853</v>
      </c>
      <c r="B1312" s="82">
        <f t="shared" si="109"/>
        <v>2</v>
      </c>
      <c r="C1312" s="83">
        <f t="shared" si="110"/>
        <v>7</v>
      </c>
      <c r="D1312" s="90">
        <v>78491</v>
      </c>
      <c r="E1312" s="150">
        <v>32412</v>
      </c>
      <c r="F1312" s="136">
        <v>0</v>
      </c>
      <c r="G1312" s="86">
        <f t="shared" si="111"/>
        <v>32412</v>
      </c>
      <c r="H1312" s="86">
        <f t="shared" si="112"/>
        <v>110903</v>
      </c>
      <c r="I1312" s="87"/>
    </row>
    <row r="1313" spans="1:9" ht="15" customHeight="1" x14ac:dyDescent="0.25">
      <c r="A1313" s="81">
        <f t="shared" si="113"/>
        <v>41854</v>
      </c>
      <c r="B1313" s="82">
        <f t="shared" si="109"/>
        <v>3</v>
      </c>
      <c r="C1313" s="83">
        <f t="shared" si="110"/>
        <v>1</v>
      </c>
      <c r="D1313" s="90">
        <v>84224</v>
      </c>
      <c r="E1313" s="150">
        <v>35628</v>
      </c>
      <c r="F1313" s="136">
        <v>0</v>
      </c>
      <c r="G1313" s="86">
        <f t="shared" si="111"/>
        <v>35628</v>
      </c>
      <c r="H1313" s="86">
        <f t="shared" si="112"/>
        <v>119852</v>
      </c>
      <c r="I1313" s="87"/>
    </row>
    <row r="1314" spans="1:9" ht="15" customHeight="1" x14ac:dyDescent="0.25">
      <c r="A1314" s="81">
        <f t="shared" si="113"/>
        <v>41855</v>
      </c>
      <c r="B1314" s="82">
        <f t="shared" si="109"/>
        <v>4</v>
      </c>
      <c r="C1314" s="83">
        <f t="shared" si="110"/>
        <v>2</v>
      </c>
      <c r="D1314" s="90">
        <v>72151</v>
      </c>
      <c r="E1314" s="150">
        <v>30139</v>
      </c>
      <c r="F1314" s="136">
        <v>0</v>
      </c>
      <c r="G1314" s="86">
        <f t="shared" si="111"/>
        <v>30139</v>
      </c>
      <c r="H1314" s="86">
        <f t="shared" si="112"/>
        <v>102290</v>
      </c>
      <c r="I1314" s="87"/>
    </row>
    <row r="1315" spans="1:9" ht="15" customHeight="1" x14ac:dyDescent="0.25">
      <c r="A1315" s="81">
        <f t="shared" si="113"/>
        <v>41856</v>
      </c>
      <c r="B1315" s="82">
        <f t="shared" si="109"/>
        <v>5</v>
      </c>
      <c r="C1315" s="83">
        <f t="shared" si="110"/>
        <v>3</v>
      </c>
      <c r="D1315" s="90">
        <v>75332</v>
      </c>
      <c r="E1315" s="150">
        <v>31543</v>
      </c>
      <c r="F1315" s="136">
        <v>0</v>
      </c>
      <c r="G1315" s="86">
        <f t="shared" si="111"/>
        <v>31543</v>
      </c>
      <c r="H1315" s="86">
        <f t="shared" si="112"/>
        <v>106875</v>
      </c>
      <c r="I1315" s="87"/>
    </row>
    <row r="1316" spans="1:9" ht="15" customHeight="1" x14ac:dyDescent="0.25">
      <c r="A1316" s="81">
        <f t="shared" si="113"/>
        <v>41857</v>
      </c>
      <c r="B1316" s="82">
        <f t="shared" si="109"/>
        <v>6</v>
      </c>
      <c r="C1316" s="83">
        <f t="shared" si="110"/>
        <v>4</v>
      </c>
      <c r="D1316" s="90">
        <v>66297</v>
      </c>
      <c r="E1316" s="150">
        <v>27251</v>
      </c>
      <c r="F1316" s="136">
        <v>0</v>
      </c>
      <c r="G1316" s="86">
        <f t="shared" si="111"/>
        <v>27251</v>
      </c>
      <c r="H1316" s="86">
        <f t="shared" si="112"/>
        <v>93548</v>
      </c>
      <c r="I1316" s="87"/>
    </row>
    <row r="1317" spans="1:9" ht="15" customHeight="1" x14ac:dyDescent="0.25">
      <c r="A1317" s="81">
        <f t="shared" si="113"/>
        <v>41858</v>
      </c>
      <c r="B1317" s="82">
        <f t="shared" si="109"/>
        <v>7</v>
      </c>
      <c r="C1317" s="83">
        <f t="shared" si="110"/>
        <v>5</v>
      </c>
      <c r="D1317" s="90">
        <v>72498</v>
      </c>
      <c r="E1317" s="150">
        <v>30208</v>
      </c>
      <c r="F1317" s="136">
        <v>0</v>
      </c>
      <c r="G1317" s="86">
        <f t="shared" si="111"/>
        <v>30208</v>
      </c>
      <c r="H1317" s="86">
        <f t="shared" si="112"/>
        <v>102706</v>
      </c>
      <c r="I1317" s="87"/>
    </row>
    <row r="1318" spans="1:9" ht="15" customHeight="1" x14ac:dyDescent="0.25">
      <c r="A1318" s="81">
        <f t="shared" si="113"/>
        <v>41859</v>
      </c>
      <c r="B1318" s="82">
        <f t="shared" si="109"/>
        <v>8</v>
      </c>
      <c r="C1318" s="83">
        <f t="shared" si="110"/>
        <v>6</v>
      </c>
      <c r="D1318" s="90">
        <v>46469</v>
      </c>
      <c r="E1318" s="150">
        <v>31954</v>
      </c>
      <c r="F1318" s="136">
        <v>0</v>
      </c>
      <c r="G1318" s="86">
        <f t="shared" si="111"/>
        <v>31954</v>
      </c>
      <c r="H1318" s="86">
        <f t="shared" si="112"/>
        <v>78423</v>
      </c>
      <c r="I1318" s="87"/>
    </row>
    <row r="1319" spans="1:9" ht="15" customHeight="1" x14ac:dyDescent="0.25">
      <c r="A1319" s="81">
        <f t="shared" si="113"/>
        <v>41860</v>
      </c>
      <c r="B1319" s="82">
        <f t="shared" si="109"/>
        <v>9</v>
      </c>
      <c r="C1319" s="83">
        <f t="shared" si="110"/>
        <v>7</v>
      </c>
      <c r="D1319" s="90">
        <v>78809</v>
      </c>
      <c r="E1319" s="150">
        <v>32663</v>
      </c>
      <c r="F1319" s="136">
        <v>0</v>
      </c>
      <c r="G1319" s="86">
        <f t="shared" si="111"/>
        <v>32663</v>
      </c>
      <c r="H1319" s="86">
        <f t="shared" si="112"/>
        <v>111472</v>
      </c>
      <c r="I1319" s="87"/>
    </row>
    <row r="1320" spans="1:9" ht="15" customHeight="1" x14ac:dyDescent="0.25">
      <c r="A1320" s="81">
        <f t="shared" si="113"/>
        <v>41861</v>
      </c>
      <c r="B1320" s="82">
        <f t="shared" si="109"/>
        <v>10</v>
      </c>
      <c r="C1320" s="83">
        <f t="shared" si="110"/>
        <v>1</v>
      </c>
      <c r="D1320" s="90">
        <v>86759</v>
      </c>
      <c r="E1320" s="150">
        <v>36522</v>
      </c>
      <c r="F1320" s="136">
        <v>0</v>
      </c>
      <c r="G1320" s="86">
        <f t="shared" si="111"/>
        <v>36522</v>
      </c>
      <c r="H1320" s="86">
        <f t="shared" si="112"/>
        <v>123281</v>
      </c>
      <c r="I1320" s="87"/>
    </row>
    <row r="1321" spans="1:9" ht="15" customHeight="1" x14ac:dyDescent="0.25">
      <c r="A1321" s="81">
        <f t="shared" si="113"/>
        <v>41862</v>
      </c>
      <c r="B1321" s="82">
        <f t="shared" si="109"/>
        <v>11</v>
      </c>
      <c r="C1321" s="83">
        <f t="shared" si="110"/>
        <v>2</v>
      </c>
      <c r="D1321" s="90">
        <v>77416</v>
      </c>
      <c r="E1321" s="150">
        <v>32076</v>
      </c>
      <c r="F1321" s="136">
        <v>0</v>
      </c>
      <c r="G1321" s="86">
        <f t="shared" si="111"/>
        <v>32076</v>
      </c>
      <c r="H1321" s="86">
        <f t="shared" si="112"/>
        <v>109492</v>
      </c>
      <c r="I1321" s="87"/>
    </row>
    <row r="1322" spans="1:9" ht="15" customHeight="1" x14ac:dyDescent="0.25">
      <c r="A1322" s="81">
        <f t="shared" si="113"/>
        <v>41863</v>
      </c>
      <c r="B1322" s="82">
        <f t="shared" si="109"/>
        <v>12</v>
      </c>
      <c r="C1322" s="83">
        <f t="shared" si="110"/>
        <v>3</v>
      </c>
      <c r="D1322" s="90">
        <v>72521</v>
      </c>
      <c r="E1322" s="150">
        <v>35042</v>
      </c>
      <c r="F1322" s="136">
        <v>0</v>
      </c>
      <c r="G1322" s="86">
        <f t="shared" si="111"/>
        <v>35042</v>
      </c>
      <c r="H1322" s="86">
        <f t="shared" si="112"/>
        <v>107563</v>
      </c>
      <c r="I1322" s="87"/>
    </row>
    <row r="1323" spans="1:9" ht="15" customHeight="1" x14ac:dyDescent="0.25">
      <c r="A1323" s="81">
        <f t="shared" si="113"/>
        <v>41864</v>
      </c>
      <c r="B1323" s="82">
        <f t="shared" si="109"/>
        <v>13</v>
      </c>
      <c r="C1323" s="83">
        <f t="shared" si="110"/>
        <v>4</v>
      </c>
      <c r="D1323" s="90">
        <v>80510</v>
      </c>
      <c r="E1323" s="150">
        <v>13070</v>
      </c>
      <c r="F1323" s="136">
        <v>0</v>
      </c>
      <c r="G1323" s="86">
        <f t="shared" si="111"/>
        <v>13070</v>
      </c>
      <c r="H1323" s="86">
        <f t="shared" si="112"/>
        <v>93580</v>
      </c>
      <c r="I1323" s="87"/>
    </row>
    <row r="1324" spans="1:9" ht="15" customHeight="1" x14ac:dyDescent="0.25">
      <c r="A1324" s="81">
        <f t="shared" si="113"/>
        <v>41865</v>
      </c>
      <c r="B1324" s="82">
        <f t="shared" si="109"/>
        <v>14</v>
      </c>
      <c r="C1324" s="83">
        <f t="shared" si="110"/>
        <v>5</v>
      </c>
      <c r="D1324" s="90">
        <v>109160</v>
      </c>
      <c r="E1324" s="150">
        <v>0</v>
      </c>
      <c r="F1324" s="136">
        <v>0</v>
      </c>
      <c r="G1324" s="86">
        <f t="shared" si="111"/>
        <v>0</v>
      </c>
      <c r="H1324" s="86">
        <f t="shared" si="112"/>
        <v>109160</v>
      </c>
      <c r="I1324" s="87"/>
    </row>
    <row r="1325" spans="1:9" ht="15" customHeight="1" x14ac:dyDescent="0.25">
      <c r="A1325" s="81">
        <f t="shared" si="113"/>
        <v>41866</v>
      </c>
      <c r="B1325" s="82">
        <f t="shared" si="109"/>
        <v>15</v>
      </c>
      <c r="C1325" s="83">
        <f t="shared" si="110"/>
        <v>6</v>
      </c>
      <c r="D1325" s="90">
        <v>105840</v>
      </c>
      <c r="E1325" s="150">
        <v>0</v>
      </c>
      <c r="F1325" s="136">
        <v>0</v>
      </c>
      <c r="G1325" s="86">
        <f t="shared" si="111"/>
        <v>0</v>
      </c>
      <c r="H1325" s="86">
        <f t="shared" si="112"/>
        <v>105840</v>
      </c>
      <c r="I1325" s="87"/>
    </row>
    <row r="1326" spans="1:9" ht="15" customHeight="1" x14ac:dyDescent="0.25">
      <c r="A1326" s="81">
        <f t="shared" si="113"/>
        <v>41867</v>
      </c>
      <c r="B1326" s="82">
        <f t="shared" si="109"/>
        <v>16</v>
      </c>
      <c r="C1326" s="83">
        <f t="shared" si="110"/>
        <v>7</v>
      </c>
      <c r="D1326" s="90">
        <v>119930</v>
      </c>
      <c r="E1326" s="150">
        <v>0</v>
      </c>
      <c r="F1326" s="136">
        <v>0</v>
      </c>
      <c r="G1326" s="86">
        <f t="shared" si="111"/>
        <v>0</v>
      </c>
      <c r="H1326" s="86">
        <f t="shared" si="112"/>
        <v>119930</v>
      </c>
      <c r="I1326" s="87"/>
    </row>
    <row r="1327" spans="1:9" ht="15" customHeight="1" x14ac:dyDescent="0.25">
      <c r="A1327" s="81">
        <f t="shared" si="113"/>
        <v>41868</v>
      </c>
      <c r="B1327" s="82">
        <f t="shared" si="109"/>
        <v>17</v>
      </c>
      <c r="C1327" s="83">
        <f t="shared" si="110"/>
        <v>1</v>
      </c>
      <c r="D1327" s="90">
        <v>98950</v>
      </c>
      <c r="E1327" s="150">
        <v>0</v>
      </c>
      <c r="F1327" s="136">
        <v>0</v>
      </c>
      <c r="G1327" s="86">
        <f t="shared" si="111"/>
        <v>0</v>
      </c>
      <c r="H1327" s="86">
        <f t="shared" si="112"/>
        <v>98950</v>
      </c>
      <c r="I1327" s="87"/>
    </row>
    <row r="1328" spans="1:9" ht="15" customHeight="1" x14ac:dyDescent="0.25">
      <c r="A1328" s="81">
        <f t="shared" si="113"/>
        <v>41869</v>
      </c>
      <c r="B1328" s="82">
        <f t="shared" si="109"/>
        <v>18</v>
      </c>
      <c r="C1328" s="83">
        <f t="shared" si="110"/>
        <v>2</v>
      </c>
      <c r="D1328" s="90">
        <v>102528</v>
      </c>
      <c r="E1328" s="150">
        <v>0</v>
      </c>
      <c r="F1328" s="136">
        <v>0</v>
      </c>
      <c r="G1328" s="86">
        <f t="shared" si="111"/>
        <v>0</v>
      </c>
      <c r="H1328" s="86">
        <f t="shared" si="112"/>
        <v>102528</v>
      </c>
      <c r="I1328" s="87"/>
    </row>
    <row r="1329" spans="1:9" ht="15" customHeight="1" x14ac:dyDescent="0.25">
      <c r="A1329" s="81">
        <f t="shared" si="113"/>
        <v>41870</v>
      </c>
      <c r="B1329" s="82">
        <f t="shared" si="109"/>
        <v>19</v>
      </c>
      <c r="C1329" s="83">
        <f t="shared" si="110"/>
        <v>3</v>
      </c>
      <c r="D1329" s="90">
        <v>105672</v>
      </c>
      <c r="E1329" s="150">
        <v>0</v>
      </c>
      <c r="F1329" s="136">
        <v>0</v>
      </c>
      <c r="G1329" s="86">
        <f t="shared" si="111"/>
        <v>0</v>
      </c>
      <c r="H1329" s="86">
        <f t="shared" si="112"/>
        <v>105672</v>
      </c>
      <c r="I1329" s="87"/>
    </row>
    <row r="1330" spans="1:9" ht="15" customHeight="1" x14ac:dyDescent="0.25">
      <c r="A1330" s="81">
        <f t="shared" si="113"/>
        <v>41871</v>
      </c>
      <c r="B1330" s="82">
        <f t="shared" si="109"/>
        <v>20</v>
      </c>
      <c r="C1330" s="83">
        <f t="shared" si="110"/>
        <v>4</v>
      </c>
      <c r="D1330" s="90">
        <v>106746</v>
      </c>
      <c r="E1330" s="150">
        <v>0</v>
      </c>
      <c r="F1330" s="136">
        <v>0</v>
      </c>
      <c r="G1330" s="86">
        <f t="shared" si="111"/>
        <v>0</v>
      </c>
      <c r="H1330" s="86">
        <f t="shared" si="112"/>
        <v>106746</v>
      </c>
      <c r="I1330" s="87"/>
    </row>
    <row r="1331" spans="1:9" ht="15" customHeight="1" x14ac:dyDescent="0.25">
      <c r="A1331" s="81">
        <f t="shared" si="113"/>
        <v>41872</v>
      </c>
      <c r="B1331" s="82">
        <f t="shared" si="109"/>
        <v>21</v>
      </c>
      <c r="C1331" s="83">
        <f t="shared" si="110"/>
        <v>5</v>
      </c>
      <c r="D1331" s="90">
        <v>81005</v>
      </c>
      <c r="E1331" s="150">
        <v>22068</v>
      </c>
      <c r="F1331" s="136">
        <v>0</v>
      </c>
      <c r="G1331" s="86">
        <f t="shared" si="111"/>
        <v>22068</v>
      </c>
      <c r="H1331" s="86">
        <f t="shared" si="112"/>
        <v>103073</v>
      </c>
      <c r="I1331" s="87"/>
    </row>
    <row r="1332" spans="1:9" ht="15" customHeight="1" x14ac:dyDescent="0.25">
      <c r="A1332" s="81">
        <f t="shared" si="113"/>
        <v>41873</v>
      </c>
      <c r="B1332" s="82">
        <f t="shared" si="109"/>
        <v>22</v>
      </c>
      <c r="C1332" s="83">
        <f t="shared" si="110"/>
        <v>6</v>
      </c>
      <c r="D1332" s="90">
        <v>78930</v>
      </c>
      <c r="E1332" s="150">
        <v>28590</v>
      </c>
      <c r="F1332" s="136">
        <v>0</v>
      </c>
      <c r="G1332" s="86">
        <f t="shared" si="111"/>
        <v>28590</v>
      </c>
      <c r="H1332" s="86">
        <f t="shared" si="112"/>
        <v>107520</v>
      </c>
      <c r="I1332" s="87"/>
    </row>
    <row r="1333" spans="1:9" ht="15" customHeight="1" x14ac:dyDescent="0.25">
      <c r="A1333" s="81">
        <f t="shared" si="113"/>
        <v>41874</v>
      </c>
      <c r="B1333" s="82">
        <f t="shared" si="109"/>
        <v>23</v>
      </c>
      <c r="C1333" s="83">
        <f t="shared" si="110"/>
        <v>7</v>
      </c>
      <c r="D1333" s="90">
        <v>76171</v>
      </c>
      <c r="E1333" s="150">
        <v>31032</v>
      </c>
      <c r="F1333" s="136">
        <v>0</v>
      </c>
      <c r="G1333" s="86">
        <f t="shared" si="111"/>
        <v>31032</v>
      </c>
      <c r="H1333" s="86">
        <f t="shared" si="112"/>
        <v>107203</v>
      </c>
      <c r="I1333" s="87"/>
    </row>
    <row r="1334" spans="1:9" ht="15" customHeight="1" x14ac:dyDescent="0.25">
      <c r="A1334" s="81">
        <f t="shared" si="113"/>
        <v>41875</v>
      </c>
      <c r="B1334" s="82">
        <f t="shared" si="109"/>
        <v>24</v>
      </c>
      <c r="C1334" s="83">
        <f t="shared" si="110"/>
        <v>1</v>
      </c>
      <c r="D1334" s="90">
        <v>72962</v>
      </c>
      <c r="E1334" s="150">
        <v>29768</v>
      </c>
      <c r="F1334" s="136">
        <v>0</v>
      </c>
      <c r="G1334" s="86">
        <f t="shared" si="111"/>
        <v>29768</v>
      </c>
      <c r="H1334" s="86">
        <f t="shared" si="112"/>
        <v>102730</v>
      </c>
      <c r="I1334" s="87"/>
    </row>
    <row r="1335" spans="1:9" ht="15" customHeight="1" x14ac:dyDescent="0.25">
      <c r="A1335" s="81">
        <f t="shared" si="113"/>
        <v>41876</v>
      </c>
      <c r="B1335" s="82">
        <f t="shared" si="109"/>
        <v>25</v>
      </c>
      <c r="C1335" s="83">
        <f t="shared" si="110"/>
        <v>2</v>
      </c>
      <c r="D1335" s="90">
        <v>76230</v>
      </c>
      <c r="E1335" s="150">
        <v>31665</v>
      </c>
      <c r="F1335" s="136">
        <v>0</v>
      </c>
      <c r="G1335" s="86">
        <f t="shared" si="111"/>
        <v>31665</v>
      </c>
      <c r="H1335" s="86">
        <f t="shared" si="112"/>
        <v>107895</v>
      </c>
      <c r="I1335" s="87"/>
    </row>
    <row r="1336" spans="1:9" ht="15" customHeight="1" x14ac:dyDescent="0.25">
      <c r="A1336" s="81">
        <f t="shared" si="113"/>
        <v>41877</v>
      </c>
      <c r="B1336" s="82">
        <f t="shared" si="109"/>
        <v>26</v>
      </c>
      <c r="C1336" s="83">
        <f t="shared" si="110"/>
        <v>3</v>
      </c>
      <c r="D1336" s="90">
        <v>66612</v>
      </c>
      <c r="E1336" s="150">
        <v>27458</v>
      </c>
      <c r="F1336" s="136">
        <v>0</v>
      </c>
      <c r="G1336" s="86">
        <f t="shared" si="111"/>
        <v>27458</v>
      </c>
      <c r="H1336" s="86">
        <f t="shared" si="112"/>
        <v>94070</v>
      </c>
      <c r="I1336" s="87"/>
    </row>
    <row r="1337" spans="1:9" ht="15" customHeight="1" x14ac:dyDescent="0.25">
      <c r="A1337" s="81">
        <f t="shared" si="113"/>
        <v>41878</v>
      </c>
      <c r="B1337" s="82">
        <f t="shared" si="109"/>
        <v>27</v>
      </c>
      <c r="C1337" s="83">
        <f t="shared" si="110"/>
        <v>4</v>
      </c>
      <c r="D1337" s="90">
        <v>70542</v>
      </c>
      <c r="E1337" s="150">
        <v>25269</v>
      </c>
      <c r="F1337" s="136">
        <v>0</v>
      </c>
      <c r="G1337" s="86">
        <f t="shared" si="111"/>
        <v>25269</v>
      </c>
      <c r="H1337" s="86">
        <f t="shared" si="112"/>
        <v>95811</v>
      </c>
      <c r="I1337" s="87"/>
    </row>
    <row r="1338" spans="1:9" ht="15" customHeight="1" x14ac:dyDescent="0.25">
      <c r="A1338" s="81">
        <f t="shared" si="113"/>
        <v>41879</v>
      </c>
      <c r="B1338" s="82">
        <f t="shared" si="109"/>
        <v>28</v>
      </c>
      <c r="C1338" s="83">
        <f t="shared" si="110"/>
        <v>5</v>
      </c>
      <c r="D1338" s="90">
        <v>73365</v>
      </c>
      <c r="E1338" s="150">
        <v>30661</v>
      </c>
      <c r="F1338" s="136">
        <v>0</v>
      </c>
      <c r="G1338" s="86">
        <f t="shared" si="111"/>
        <v>30661</v>
      </c>
      <c r="H1338" s="86">
        <f t="shared" si="112"/>
        <v>104026</v>
      </c>
      <c r="I1338" s="87"/>
    </row>
    <row r="1339" spans="1:9" ht="15" customHeight="1" x14ac:dyDescent="0.25">
      <c r="A1339" s="81">
        <f t="shared" si="113"/>
        <v>41880</v>
      </c>
      <c r="B1339" s="82">
        <f t="shared" si="109"/>
        <v>29</v>
      </c>
      <c r="C1339" s="83">
        <f t="shared" si="110"/>
        <v>6</v>
      </c>
      <c r="D1339" s="90">
        <v>83742</v>
      </c>
      <c r="E1339" s="150">
        <v>24943</v>
      </c>
      <c r="F1339" s="136">
        <v>0</v>
      </c>
      <c r="G1339" s="86">
        <f t="shared" si="111"/>
        <v>24943</v>
      </c>
      <c r="H1339" s="86">
        <f t="shared" si="112"/>
        <v>108685</v>
      </c>
      <c r="I1339" s="87"/>
    </row>
    <row r="1340" spans="1:9" ht="15" customHeight="1" x14ac:dyDescent="0.25">
      <c r="A1340" s="81">
        <f t="shared" si="113"/>
        <v>41881</v>
      </c>
      <c r="B1340" s="82">
        <f t="shared" si="109"/>
        <v>30</v>
      </c>
      <c r="C1340" s="83">
        <f t="shared" si="110"/>
        <v>7</v>
      </c>
      <c r="D1340" s="90">
        <v>91999</v>
      </c>
      <c r="E1340" s="150">
        <v>38897</v>
      </c>
      <c r="F1340" s="136">
        <v>0</v>
      </c>
      <c r="G1340" s="86">
        <f t="shared" si="111"/>
        <v>38897</v>
      </c>
      <c r="H1340" s="86">
        <f t="shared" si="112"/>
        <v>130896</v>
      </c>
      <c r="I1340" s="87"/>
    </row>
    <row r="1341" spans="1:9" ht="15" customHeight="1" x14ac:dyDescent="0.25">
      <c r="A1341" s="81">
        <f t="shared" si="113"/>
        <v>41882</v>
      </c>
      <c r="B1341" s="82">
        <f t="shared" si="109"/>
        <v>31</v>
      </c>
      <c r="C1341" s="83">
        <f t="shared" si="110"/>
        <v>1</v>
      </c>
      <c r="D1341" s="90">
        <v>88210</v>
      </c>
      <c r="E1341" s="150">
        <v>37150</v>
      </c>
      <c r="F1341" s="136">
        <v>0</v>
      </c>
      <c r="G1341" s="86">
        <f t="shared" si="111"/>
        <v>37150</v>
      </c>
      <c r="H1341" s="86">
        <f t="shared" si="112"/>
        <v>125360</v>
      </c>
      <c r="I1341" s="87"/>
    </row>
    <row r="1342" spans="1:9" ht="15" customHeight="1" x14ac:dyDescent="0.25">
      <c r="A1342" s="81">
        <f t="shared" si="113"/>
        <v>41883</v>
      </c>
      <c r="B1342" s="82">
        <f t="shared" si="109"/>
        <v>1</v>
      </c>
      <c r="C1342" s="83">
        <f t="shared" si="110"/>
        <v>2</v>
      </c>
      <c r="D1342" s="90">
        <v>85291</v>
      </c>
      <c r="E1342" s="150">
        <v>29306</v>
      </c>
      <c r="F1342" s="137">
        <v>0</v>
      </c>
      <c r="G1342" s="86">
        <f t="shared" si="111"/>
        <v>29306</v>
      </c>
      <c r="H1342" s="86">
        <f t="shared" si="112"/>
        <v>114597</v>
      </c>
      <c r="I1342" s="87"/>
    </row>
    <row r="1343" spans="1:9" ht="15" customHeight="1" x14ac:dyDescent="0.25">
      <c r="A1343" s="81">
        <f t="shared" si="113"/>
        <v>41884</v>
      </c>
      <c r="B1343" s="82">
        <f t="shared" si="109"/>
        <v>2</v>
      </c>
      <c r="C1343" s="83">
        <f t="shared" si="110"/>
        <v>3</v>
      </c>
      <c r="D1343" s="90">
        <v>61449</v>
      </c>
      <c r="E1343" s="150">
        <v>25817</v>
      </c>
      <c r="F1343" s="137">
        <v>0</v>
      </c>
      <c r="G1343" s="86">
        <f t="shared" si="111"/>
        <v>25817</v>
      </c>
      <c r="H1343" s="86">
        <f t="shared" si="112"/>
        <v>87266</v>
      </c>
      <c r="I1343" s="87"/>
    </row>
    <row r="1344" spans="1:9" ht="15" customHeight="1" x14ac:dyDescent="0.25">
      <c r="A1344" s="81">
        <f t="shared" si="113"/>
        <v>41885</v>
      </c>
      <c r="B1344" s="82">
        <f t="shared" si="109"/>
        <v>3</v>
      </c>
      <c r="C1344" s="83">
        <f t="shared" si="110"/>
        <v>4</v>
      </c>
      <c r="D1344" s="90">
        <v>59675</v>
      </c>
      <c r="E1344" s="150">
        <v>33942</v>
      </c>
      <c r="F1344" s="137">
        <v>0</v>
      </c>
      <c r="G1344" s="86">
        <f t="shared" si="111"/>
        <v>33942</v>
      </c>
      <c r="H1344" s="86">
        <f t="shared" si="112"/>
        <v>93617</v>
      </c>
      <c r="I1344" s="87"/>
    </row>
    <row r="1345" spans="1:9" ht="15" customHeight="1" x14ac:dyDescent="0.25">
      <c r="A1345" s="81">
        <f t="shared" si="113"/>
        <v>41886</v>
      </c>
      <c r="B1345" s="82">
        <f t="shared" si="109"/>
        <v>4</v>
      </c>
      <c r="C1345" s="83">
        <f t="shared" si="110"/>
        <v>5</v>
      </c>
      <c r="D1345" s="90">
        <v>66334</v>
      </c>
      <c r="E1345" s="150">
        <v>27906</v>
      </c>
      <c r="F1345" s="137">
        <v>0</v>
      </c>
      <c r="G1345" s="86">
        <f t="shared" si="111"/>
        <v>27906</v>
      </c>
      <c r="H1345" s="86">
        <f t="shared" si="112"/>
        <v>94240</v>
      </c>
      <c r="I1345" s="87"/>
    </row>
    <row r="1346" spans="1:9" ht="15" customHeight="1" x14ac:dyDescent="0.25">
      <c r="A1346" s="81">
        <f t="shared" si="113"/>
        <v>41887</v>
      </c>
      <c r="B1346" s="82">
        <f t="shared" si="109"/>
        <v>5</v>
      </c>
      <c r="C1346" s="83">
        <f t="shared" si="110"/>
        <v>6</v>
      </c>
      <c r="D1346" s="90">
        <v>62430</v>
      </c>
      <c r="E1346" s="150">
        <v>30060</v>
      </c>
      <c r="F1346" s="137">
        <v>0</v>
      </c>
      <c r="G1346" s="86">
        <f t="shared" si="111"/>
        <v>30060</v>
      </c>
      <c r="H1346" s="86">
        <f t="shared" si="112"/>
        <v>92490</v>
      </c>
      <c r="I1346" s="87"/>
    </row>
    <row r="1347" spans="1:9" ht="15" customHeight="1" x14ac:dyDescent="0.25">
      <c r="A1347" s="81">
        <f t="shared" si="113"/>
        <v>41888</v>
      </c>
      <c r="B1347" s="82">
        <f t="shared" si="109"/>
        <v>6</v>
      </c>
      <c r="C1347" s="83">
        <f t="shared" si="110"/>
        <v>7</v>
      </c>
      <c r="D1347" s="90">
        <v>72820</v>
      </c>
      <c r="E1347" s="150">
        <v>31130</v>
      </c>
      <c r="F1347" s="137">
        <v>0</v>
      </c>
      <c r="G1347" s="86">
        <f t="shared" si="111"/>
        <v>31130</v>
      </c>
      <c r="H1347" s="86">
        <f t="shared" si="112"/>
        <v>103950</v>
      </c>
      <c r="I1347" s="87"/>
    </row>
    <row r="1348" spans="1:9" ht="15" customHeight="1" x14ac:dyDescent="0.25">
      <c r="A1348" s="81">
        <f t="shared" si="113"/>
        <v>41889</v>
      </c>
      <c r="B1348" s="82">
        <f t="shared" si="109"/>
        <v>7</v>
      </c>
      <c r="C1348" s="83">
        <f t="shared" si="110"/>
        <v>1</v>
      </c>
      <c r="D1348" s="90">
        <v>69271</v>
      </c>
      <c r="E1348" s="150">
        <v>30222</v>
      </c>
      <c r="F1348" s="137">
        <v>0</v>
      </c>
      <c r="G1348" s="86">
        <f t="shared" si="111"/>
        <v>30222</v>
      </c>
      <c r="H1348" s="86">
        <f t="shared" si="112"/>
        <v>99493</v>
      </c>
      <c r="I1348" s="87"/>
    </row>
    <row r="1349" spans="1:9" ht="15" customHeight="1" x14ac:dyDescent="0.25">
      <c r="A1349" s="81">
        <f t="shared" si="113"/>
        <v>41890</v>
      </c>
      <c r="B1349" s="82">
        <f t="shared" si="109"/>
        <v>8</v>
      </c>
      <c r="C1349" s="83">
        <f t="shared" si="110"/>
        <v>2</v>
      </c>
      <c r="D1349" s="90">
        <v>67312</v>
      </c>
      <c r="E1349" s="150">
        <v>29033</v>
      </c>
      <c r="F1349" s="137">
        <v>0</v>
      </c>
      <c r="G1349" s="86">
        <f t="shared" si="111"/>
        <v>29033</v>
      </c>
      <c r="H1349" s="86">
        <f t="shared" si="112"/>
        <v>96345</v>
      </c>
      <c r="I1349" s="87"/>
    </row>
    <row r="1350" spans="1:9" ht="15" customHeight="1" x14ac:dyDescent="0.25">
      <c r="A1350" s="81">
        <f t="shared" si="113"/>
        <v>41891</v>
      </c>
      <c r="B1350" s="82">
        <f t="shared" si="109"/>
        <v>9</v>
      </c>
      <c r="C1350" s="83">
        <f t="shared" si="110"/>
        <v>3</v>
      </c>
      <c r="D1350" s="90">
        <v>57586</v>
      </c>
      <c r="E1350" s="150">
        <v>23910</v>
      </c>
      <c r="F1350" s="137">
        <v>0</v>
      </c>
      <c r="G1350" s="86">
        <f t="shared" si="111"/>
        <v>23910</v>
      </c>
      <c r="H1350" s="86">
        <f t="shared" si="112"/>
        <v>81496</v>
      </c>
      <c r="I1350" s="87"/>
    </row>
    <row r="1351" spans="1:9" ht="15" customHeight="1" x14ac:dyDescent="0.25">
      <c r="A1351" s="81">
        <f t="shared" si="113"/>
        <v>41892</v>
      </c>
      <c r="B1351" s="82">
        <f t="shared" si="109"/>
        <v>10</v>
      </c>
      <c r="C1351" s="83">
        <f t="shared" si="110"/>
        <v>4</v>
      </c>
      <c r="D1351" s="90">
        <v>64323</v>
      </c>
      <c r="E1351" s="150">
        <v>27858</v>
      </c>
      <c r="F1351" s="137">
        <v>0</v>
      </c>
      <c r="G1351" s="86">
        <f t="shared" si="111"/>
        <v>27858</v>
      </c>
      <c r="H1351" s="86">
        <f t="shared" si="112"/>
        <v>92181</v>
      </c>
      <c r="I1351" s="87"/>
    </row>
    <row r="1352" spans="1:9" ht="15" customHeight="1" x14ac:dyDescent="0.25">
      <c r="A1352" s="81">
        <f t="shared" si="113"/>
        <v>41893</v>
      </c>
      <c r="B1352" s="82">
        <f t="shared" si="109"/>
        <v>11</v>
      </c>
      <c r="C1352" s="83">
        <f t="shared" si="110"/>
        <v>5</v>
      </c>
      <c r="D1352" s="90">
        <v>67297</v>
      </c>
      <c r="E1352" s="150">
        <v>16016</v>
      </c>
      <c r="F1352" s="137">
        <v>0</v>
      </c>
      <c r="G1352" s="86">
        <f t="shared" si="111"/>
        <v>16016</v>
      </c>
      <c r="H1352" s="86">
        <f t="shared" si="112"/>
        <v>83313</v>
      </c>
      <c r="I1352" s="87"/>
    </row>
    <row r="1353" spans="1:9" ht="15" customHeight="1" x14ac:dyDescent="0.25">
      <c r="A1353" s="81">
        <f t="shared" si="113"/>
        <v>41894</v>
      </c>
      <c r="B1353" s="82">
        <f t="shared" si="109"/>
        <v>12</v>
      </c>
      <c r="C1353" s="83">
        <f t="shared" si="110"/>
        <v>6</v>
      </c>
      <c r="D1353" s="90">
        <v>76030</v>
      </c>
      <c r="E1353" s="150">
        <v>16230</v>
      </c>
      <c r="F1353" s="137">
        <v>0</v>
      </c>
      <c r="G1353" s="86">
        <f t="shared" si="111"/>
        <v>16230</v>
      </c>
      <c r="H1353" s="86">
        <f t="shared" si="112"/>
        <v>92260</v>
      </c>
      <c r="I1353" s="87"/>
    </row>
    <row r="1354" spans="1:9" ht="15" customHeight="1" x14ac:dyDescent="0.25">
      <c r="A1354" s="81">
        <f t="shared" si="113"/>
        <v>41895</v>
      </c>
      <c r="B1354" s="82">
        <f t="shared" si="109"/>
        <v>13</v>
      </c>
      <c r="C1354" s="83">
        <f t="shared" si="110"/>
        <v>7</v>
      </c>
      <c r="D1354" s="90">
        <v>69250</v>
      </c>
      <c r="E1354" s="150">
        <v>29120</v>
      </c>
      <c r="F1354" s="137">
        <v>0</v>
      </c>
      <c r="G1354" s="86">
        <f t="shared" si="111"/>
        <v>29120</v>
      </c>
      <c r="H1354" s="86">
        <f t="shared" si="112"/>
        <v>98370</v>
      </c>
      <c r="I1354" s="87"/>
    </row>
    <row r="1355" spans="1:9" ht="15" customHeight="1" x14ac:dyDescent="0.25">
      <c r="A1355" s="81">
        <f t="shared" si="113"/>
        <v>41896</v>
      </c>
      <c r="B1355" s="82">
        <f t="shared" si="109"/>
        <v>14</v>
      </c>
      <c r="C1355" s="83">
        <f t="shared" si="110"/>
        <v>1</v>
      </c>
      <c r="D1355" s="90">
        <v>68867</v>
      </c>
      <c r="E1355" s="150">
        <v>30085</v>
      </c>
      <c r="F1355" s="137">
        <v>0</v>
      </c>
      <c r="G1355" s="86">
        <f t="shared" si="111"/>
        <v>30085</v>
      </c>
      <c r="H1355" s="86">
        <f t="shared" si="112"/>
        <v>98952</v>
      </c>
      <c r="I1355" s="87"/>
    </row>
    <row r="1356" spans="1:9" ht="15" customHeight="1" x14ac:dyDescent="0.25">
      <c r="A1356" s="81">
        <f t="shared" si="113"/>
        <v>41897</v>
      </c>
      <c r="B1356" s="82">
        <f t="shared" ref="B1356:B1419" si="114">DAY(A1356)</f>
        <v>15</v>
      </c>
      <c r="C1356" s="83">
        <f t="shared" ref="C1356:C1419" si="115">WEEKDAY(A1356)</f>
        <v>2</v>
      </c>
      <c r="D1356" s="90">
        <v>64405</v>
      </c>
      <c r="E1356" s="150">
        <v>27427</v>
      </c>
      <c r="F1356" s="137">
        <v>0</v>
      </c>
      <c r="G1356" s="86">
        <f t="shared" ref="G1356:G1419" si="116">SUM(E1356+F1356)</f>
        <v>27427</v>
      </c>
      <c r="H1356" s="86">
        <f t="shared" ref="H1356:H1419" si="117">G1356+D1356</f>
        <v>91832</v>
      </c>
      <c r="I1356" s="87"/>
    </row>
    <row r="1357" spans="1:9" ht="15" customHeight="1" x14ac:dyDescent="0.25">
      <c r="A1357" s="81">
        <f t="shared" ref="A1357:A1420" si="118">A1356+1</f>
        <v>41898</v>
      </c>
      <c r="B1357" s="82">
        <f t="shared" si="114"/>
        <v>16</v>
      </c>
      <c r="C1357" s="83">
        <f t="shared" si="115"/>
        <v>3</v>
      </c>
      <c r="D1357" s="90">
        <v>68883</v>
      </c>
      <c r="E1357" s="150">
        <v>29206</v>
      </c>
      <c r="F1357" s="137">
        <v>0</v>
      </c>
      <c r="G1357" s="86">
        <f t="shared" si="116"/>
        <v>29206</v>
      </c>
      <c r="H1357" s="86">
        <f t="shared" si="117"/>
        <v>98089</v>
      </c>
      <c r="I1357" s="87"/>
    </row>
    <row r="1358" spans="1:9" ht="15" customHeight="1" x14ac:dyDescent="0.25">
      <c r="A1358" s="81">
        <f t="shared" si="118"/>
        <v>41899</v>
      </c>
      <c r="B1358" s="82">
        <f t="shared" si="114"/>
        <v>17</v>
      </c>
      <c r="C1358" s="83">
        <f t="shared" si="115"/>
        <v>4</v>
      </c>
      <c r="D1358" s="90">
        <v>67846</v>
      </c>
      <c r="E1358" s="150">
        <v>28786</v>
      </c>
      <c r="F1358" s="137">
        <v>0</v>
      </c>
      <c r="G1358" s="86">
        <f t="shared" si="116"/>
        <v>28786</v>
      </c>
      <c r="H1358" s="86">
        <f t="shared" si="117"/>
        <v>96632</v>
      </c>
      <c r="I1358" s="87"/>
    </row>
    <row r="1359" spans="1:9" ht="15" customHeight="1" x14ac:dyDescent="0.25">
      <c r="A1359" s="81">
        <f t="shared" si="118"/>
        <v>41900</v>
      </c>
      <c r="B1359" s="82">
        <f t="shared" si="114"/>
        <v>18</v>
      </c>
      <c r="C1359" s="83">
        <f t="shared" si="115"/>
        <v>5</v>
      </c>
      <c r="D1359" s="90">
        <v>65334</v>
      </c>
      <c r="E1359" s="150">
        <v>27418</v>
      </c>
      <c r="F1359" s="137">
        <v>0</v>
      </c>
      <c r="G1359" s="86">
        <f t="shared" si="116"/>
        <v>27418</v>
      </c>
      <c r="H1359" s="86">
        <f t="shared" si="117"/>
        <v>92752</v>
      </c>
      <c r="I1359" s="87"/>
    </row>
    <row r="1360" spans="1:9" ht="15" customHeight="1" x14ac:dyDescent="0.25">
      <c r="A1360" s="81">
        <f t="shared" si="118"/>
        <v>41901</v>
      </c>
      <c r="B1360" s="82">
        <f t="shared" si="114"/>
        <v>19</v>
      </c>
      <c r="C1360" s="83">
        <f t="shared" si="115"/>
        <v>6</v>
      </c>
      <c r="D1360" s="90">
        <v>65820</v>
      </c>
      <c r="E1360" s="150">
        <v>28240</v>
      </c>
      <c r="F1360" s="137">
        <v>0</v>
      </c>
      <c r="G1360" s="86">
        <f t="shared" si="116"/>
        <v>28240</v>
      </c>
      <c r="H1360" s="86">
        <f t="shared" si="117"/>
        <v>94060</v>
      </c>
      <c r="I1360" s="87"/>
    </row>
    <row r="1361" spans="1:9" ht="15" customHeight="1" x14ac:dyDescent="0.25">
      <c r="A1361" s="81">
        <f t="shared" si="118"/>
        <v>41902</v>
      </c>
      <c r="B1361" s="82">
        <f t="shared" si="114"/>
        <v>20</v>
      </c>
      <c r="C1361" s="83">
        <f t="shared" si="115"/>
        <v>7</v>
      </c>
      <c r="D1361" s="90">
        <v>69540</v>
      </c>
      <c r="E1361" s="150">
        <v>29060</v>
      </c>
      <c r="F1361" s="137">
        <v>0</v>
      </c>
      <c r="G1361" s="86">
        <f t="shared" si="116"/>
        <v>29060</v>
      </c>
      <c r="H1361" s="86">
        <f t="shared" si="117"/>
        <v>98600</v>
      </c>
      <c r="I1361" s="87"/>
    </row>
    <row r="1362" spans="1:9" ht="15" customHeight="1" x14ac:dyDescent="0.25">
      <c r="A1362" s="81">
        <f t="shared" si="118"/>
        <v>41903</v>
      </c>
      <c r="B1362" s="82">
        <f t="shared" si="114"/>
        <v>21</v>
      </c>
      <c r="C1362" s="83">
        <f t="shared" si="115"/>
        <v>1</v>
      </c>
      <c r="D1362" s="90">
        <v>69053</v>
      </c>
      <c r="E1362" s="150">
        <v>29831</v>
      </c>
      <c r="F1362" s="137">
        <v>0</v>
      </c>
      <c r="G1362" s="86">
        <f t="shared" si="116"/>
        <v>29831</v>
      </c>
      <c r="H1362" s="86">
        <f t="shared" si="117"/>
        <v>98884</v>
      </c>
      <c r="I1362" s="87"/>
    </row>
    <row r="1363" spans="1:9" ht="15" customHeight="1" x14ac:dyDescent="0.25">
      <c r="A1363" s="81">
        <f t="shared" si="118"/>
        <v>41904</v>
      </c>
      <c r="B1363" s="82">
        <f t="shared" si="114"/>
        <v>22</v>
      </c>
      <c r="C1363" s="83">
        <f t="shared" si="115"/>
        <v>2</v>
      </c>
      <c r="D1363" s="90">
        <v>60018</v>
      </c>
      <c r="E1363" s="150">
        <v>24476</v>
      </c>
      <c r="F1363" s="137">
        <v>0</v>
      </c>
      <c r="G1363" s="86">
        <f t="shared" si="116"/>
        <v>24476</v>
      </c>
      <c r="H1363" s="86">
        <f t="shared" si="117"/>
        <v>84494</v>
      </c>
      <c r="I1363" s="87"/>
    </row>
    <row r="1364" spans="1:9" ht="15" customHeight="1" x14ac:dyDescent="0.25">
      <c r="A1364" s="81">
        <f t="shared" si="118"/>
        <v>41905</v>
      </c>
      <c r="B1364" s="82">
        <f t="shared" si="114"/>
        <v>23</v>
      </c>
      <c r="C1364" s="83">
        <f t="shared" si="115"/>
        <v>3</v>
      </c>
      <c r="D1364" s="90">
        <v>57412</v>
      </c>
      <c r="E1364" s="150">
        <v>35671</v>
      </c>
      <c r="F1364" s="137">
        <v>0</v>
      </c>
      <c r="G1364" s="86">
        <f t="shared" si="116"/>
        <v>35671</v>
      </c>
      <c r="H1364" s="86">
        <f t="shared" si="117"/>
        <v>93083</v>
      </c>
      <c r="I1364" s="87"/>
    </row>
    <row r="1365" spans="1:9" ht="15" customHeight="1" x14ac:dyDescent="0.25">
      <c r="A1365" s="81">
        <f t="shared" si="118"/>
        <v>41906</v>
      </c>
      <c r="B1365" s="82">
        <f t="shared" si="114"/>
        <v>24</v>
      </c>
      <c r="C1365" s="83">
        <f t="shared" si="115"/>
        <v>4</v>
      </c>
      <c r="D1365" s="90">
        <v>66880</v>
      </c>
      <c r="E1365" s="150">
        <v>30668</v>
      </c>
      <c r="F1365" s="137">
        <v>0</v>
      </c>
      <c r="G1365" s="86">
        <f t="shared" si="116"/>
        <v>30668</v>
      </c>
      <c r="H1365" s="86">
        <f t="shared" si="117"/>
        <v>97548</v>
      </c>
      <c r="I1365" s="87"/>
    </row>
    <row r="1366" spans="1:9" ht="15" customHeight="1" x14ac:dyDescent="0.25">
      <c r="A1366" s="81">
        <f t="shared" si="118"/>
        <v>41907</v>
      </c>
      <c r="B1366" s="82">
        <f t="shared" si="114"/>
        <v>25</v>
      </c>
      <c r="C1366" s="83">
        <f t="shared" si="115"/>
        <v>5</v>
      </c>
      <c r="D1366" s="90">
        <v>63960</v>
      </c>
      <c r="E1366" s="150">
        <v>26730</v>
      </c>
      <c r="F1366" s="137">
        <v>0</v>
      </c>
      <c r="G1366" s="86">
        <f t="shared" si="116"/>
        <v>26730</v>
      </c>
      <c r="H1366" s="86">
        <f t="shared" si="117"/>
        <v>90690</v>
      </c>
      <c r="I1366" s="87"/>
    </row>
    <row r="1367" spans="1:9" ht="15" customHeight="1" x14ac:dyDescent="0.25">
      <c r="A1367" s="81">
        <f t="shared" si="118"/>
        <v>41908</v>
      </c>
      <c r="B1367" s="82">
        <f t="shared" si="114"/>
        <v>26</v>
      </c>
      <c r="C1367" s="83">
        <f t="shared" si="115"/>
        <v>6</v>
      </c>
      <c r="D1367" s="90">
        <v>61568</v>
      </c>
      <c r="E1367" s="150">
        <v>25299</v>
      </c>
      <c r="F1367" s="137">
        <v>0</v>
      </c>
      <c r="G1367" s="86">
        <f t="shared" si="116"/>
        <v>25299</v>
      </c>
      <c r="H1367" s="86">
        <f t="shared" si="117"/>
        <v>86867</v>
      </c>
      <c r="I1367" s="87"/>
    </row>
    <row r="1368" spans="1:9" ht="15" customHeight="1" x14ac:dyDescent="0.25">
      <c r="A1368" s="81">
        <f t="shared" si="118"/>
        <v>41909</v>
      </c>
      <c r="B1368" s="82">
        <f t="shared" si="114"/>
        <v>27</v>
      </c>
      <c r="C1368" s="83">
        <f t="shared" si="115"/>
        <v>7</v>
      </c>
      <c r="D1368" s="90">
        <v>72736</v>
      </c>
      <c r="E1368" s="150">
        <v>31682</v>
      </c>
      <c r="F1368" s="137">
        <v>0</v>
      </c>
      <c r="G1368" s="86">
        <f t="shared" si="116"/>
        <v>31682</v>
      </c>
      <c r="H1368" s="86">
        <f t="shared" si="117"/>
        <v>104418</v>
      </c>
      <c r="I1368" s="87"/>
    </row>
    <row r="1369" spans="1:9" ht="15" customHeight="1" x14ac:dyDescent="0.25">
      <c r="A1369" s="81">
        <f t="shared" si="118"/>
        <v>41910</v>
      </c>
      <c r="B1369" s="82">
        <f t="shared" si="114"/>
        <v>28</v>
      </c>
      <c r="C1369" s="83">
        <f t="shared" si="115"/>
        <v>1</v>
      </c>
      <c r="D1369" s="90">
        <v>78801</v>
      </c>
      <c r="E1369" s="150">
        <v>33950</v>
      </c>
      <c r="F1369" s="137">
        <v>0</v>
      </c>
      <c r="G1369" s="86">
        <f t="shared" si="116"/>
        <v>33950</v>
      </c>
      <c r="H1369" s="86">
        <f t="shared" si="117"/>
        <v>112751</v>
      </c>
      <c r="I1369" s="87"/>
    </row>
    <row r="1370" spans="1:9" ht="15" customHeight="1" x14ac:dyDescent="0.25">
      <c r="A1370" s="81">
        <f t="shared" si="118"/>
        <v>41911</v>
      </c>
      <c r="B1370" s="82">
        <f t="shared" si="114"/>
        <v>29</v>
      </c>
      <c r="C1370" s="83">
        <f t="shared" si="115"/>
        <v>2</v>
      </c>
      <c r="D1370" s="90">
        <v>70077</v>
      </c>
      <c r="E1370" s="150">
        <v>29962</v>
      </c>
      <c r="F1370" s="137">
        <v>0</v>
      </c>
      <c r="G1370" s="86">
        <f t="shared" si="116"/>
        <v>29962</v>
      </c>
      <c r="H1370" s="86">
        <f t="shared" si="117"/>
        <v>100039</v>
      </c>
      <c r="I1370" s="87"/>
    </row>
    <row r="1371" spans="1:9" ht="15" customHeight="1" x14ac:dyDescent="0.25">
      <c r="A1371" s="81">
        <f t="shared" si="118"/>
        <v>41912</v>
      </c>
      <c r="B1371" s="82">
        <f t="shared" si="114"/>
        <v>30</v>
      </c>
      <c r="C1371" s="83">
        <f t="shared" si="115"/>
        <v>3</v>
      </c>
      <c r="D1371" s="90">
        <v>61762</v>
      </c>
      <c r="E1371" s="150">
        <v>26812</v>
      </c>
      <c r="F1371" s="137">
        <v>0</v>
      </c>
      <c r="G1371" s="86">
        <f t="shared" si="116"/>
        <v>26812</v>
      </c>
      <c r="H1371" s="86">
        <f t="shared" si="117"/>
        <v>88574</v>
      </c>
      <c r="I1371" s="87"/>
    </row>
    <row r="1372" spans="1:9" ht="15" customHeight="1" x14ac:dyDescent="0.25">
      <c r="A1372" s="81">
        <f t="shared" si="118"/>
        <v>41913</v>
      </c>
      <c r="B1372" s="82">
        <f t="shared" si="114"/>
        <v>1</v>
      </c>
      <c r="C1372" s="83">
        <f t="shared" si="115"/>
        <v>4</v>
      </c>
      <c r="D1372" s="90">
        <v>63871</v>
      </c>
      <c r="E1372" s="150">
        <v>25937</v>
      </c>
      <c r="F1372" s="138">
        <v>0</v>
      </c>
      <c r="G1372" s="86">
        <f t="shared" si="116"/>
        <v>25937</v>
      </c>
      <c r="H1372" s="86">
        <f t="shared" si="117"/>
        <v>89808</v>
      </c>
      <c r="I1372" s="87"/>
    </row>
    <row r="1373" spans="1:9" ht="15" customHeight="1" x14ac:dyDescent="0.25">
      <c r="A1373" s="81">
        <f t="shared" si="118"/>
        <v>41914</v>
      </c>
      <c r="B1373" s="82">
        <f t="shared" si="114"/>
        <v>2</v>
      </c>
      <c r="C1373" s="83">
        <f t="shared" si="115"/>
        <v>5</v>
      </c>
      <c r="D1373" s="90">
        <v>74596</v>
      </c>
      <c r="E1373" s="150">
        <v>32652</v>
      </c>
      <c r="F1373" s="138">
        <v>0</v>
      </c>
      <c r="G1373" s="86">
        <f t="shared" si="116"/>
        <v>32652</v>
      </c>
      <c r="H1373" s="86">
        <f t="shared" si="117"/>
        <v>107248</v>
      </c>
      <c r="I1373" s="87"/>
    </row>
    <row r="1374" spans="1:9" ht="15" customHeight="1" x14ac:dyDescent="0.25">
      <c r="A1374" s="81">
        <f t="shared" si="118"/>
        <v>41915</v>
      </c>
      <c r="B1374" s="82">
        <f t="shared" si="114"/>
        <v>3</v>
      </c>
      <c r="C1374" s="83">
        <f t="shared" si="115"/>
        <v>6</v>
      </c>
      <c r="D1374" s="90">
        <v>76190</v>
      </c>
      <c r="E1374" s="150">
        <v>32700</v>
      </c>
      <c r="F1374" s="138">
        <v>0</v>
      </c>
      <c r="G1374" s="86">
        <f t="shared" si="116"/>
        <v>32700</v>
      </c>
      <c r="H1374" s="86">
        <f t="shared" si="117"/>
        <v>108890</v>
      </c>
      <c r="I1374" s="87"/>
    </row>
    <row r="1375" spans="1:9" ht="15" customHeight="1" x14ac:dyDescent="0.25">
      <c r="A1375" s="81">
        <f t="shared" si="118"/>
        <v>41916</v>
      </c>
      <c r="B1375" s="82">
        <f t="shared" si="114"/>
        <v>4</v>
      </c>
      <c r="C1375" s="83">
        <f t="shared" si="115"/>
        <v>7</v>
      </c>
      <c r="D1375" s="90">
        <v>77060</v>
      </c>
      <c r="E1375" s="150">
        <v>32690</v>
      </c>
      <c r="F1375" s="138">
        <v>0</v>
      </c>
      <c r="G1375" s="86">
        <f t="shared" si="116"/>
        <v>32690</v>
      </c>
      <c r="H1375" s="86">
        <f t="shared" si="117"/>
        <v>109750</v>
      </c>
      <c r="I1375" s="87"/>
    </row>
    <row r="1376" spans="1:9" ht="15" customHeight="1" x14ac:dyDescent="0.25">
      <c r="A1376" s="81">
        <f t="shared" si="118"/>
        <v>41917</v>
      </c>
      <c r="B1376" s="82">
        <f t="shared" si="114"/>
        <v>5</v>
      </c>
      <c r="C1376" s="83">
        <f t="shared" si="115"/>
        <v>1</v>
      </c>
      <c r="D1376" s="90">
        <v>78120</v>
      </c>
      <c r="E1376" s="150">
        <v>32620</v>
      </c>
      <c r="F1376" s="138">
        <v>0</v>
      </c>
      <c r="G1376" s="86">
        <f t="shared" si="116"/>
        <v>32620</v>
      </c>
      <c r="H1376" s="86">
        <f t="shared" si="117"/>
        <v>110740</v>
      </c>
      <c r="I1376" s="87"/>
    </row>
    <row r="1377" spans="1:9" ht="15" customHeight="1" x14ac:dyDescent="0.25">
      <c r="A1377" s="81">
        <f t="shared" si="118"/>
        <v>41918</v>
      </c>
      <c r="B1377" s="82">
        <f t="shared" si="114"/>
        <v>6</v>
      </c>
      <c r="C1377" s="83">
        <f t="shared" si="115"/>
        <v>2</v>
      </c>
      <c r="D1377" s="90">
        <v>64968</v>
      </c>
      <c r="E1377" s="150">
        <v>27499</v>
      </c>
      <c r="F1377" s="138">
        <v>0</v>
      </c>
      <c r="G1377" s="86">
        <f t="shared" si="116"/>
        <v>27499</v>
      </c>
      <c r="H1377" s="86">
        <f t="shared" si="117"/>
        <v>92467</v>
      </c>
      <c r="I1377" s="87"/>
    </row>
    <row r="1378" spans="1:9" ht="15" customHeight="1" x14ac:dyDescent="0.25">
      <c r="A1378" s="81">
        <f t="shared" si="118"/>
        <v>41919</v>
      </c>
      <c r="B1378" s="82">
        <f t="shared" si="114"/>
        <v>7</v>
      </c>
      <c r="C1378" s="83">
        <f t="shared" si="115"/>
        <v>3</v>
      </c>
      <c r="D1378" s="90">
        <v>66009</v>
      </c>
      <c r="E1378" s="150">
        <v>26715</v>
      </c>
      <c r="F1378" s="138">
        <v>0</v>
      </c>
      <c r="G1378" s="86">
        <f t="shared" si="116"/>
        <v>26715</v>
      </c>
      <c r="H1378" s="86">
        <f t="shared" si="117"/>
        <v>92724</v>
      </c>
      <c r="I1378" s="87"/>
    </row>
    <row r="1379" spans="1:9" ht="15" customHeight="1" x14ac:dyDescent="0.25">
      <c r="A1379" s="81">
        <f t="shared" si="118"/>
        <v>41920</v>
      </c>
      <c r="B1379" s="82">
        <f t="shared" si="114"/>
        <v>8</v>
      </c>
      <c r="C1379" s="83">
        <f t="shared" si="115"/>
        <v>4</v>
      </c>
      <c r="D1379" s="90">
        <v>68429</v>
      </c>
      <c r="E1379" s="150">
        <v>28552</v>
      </c>
      <c r="F1379" s="138">
        <v>0</v>
      </c>
      <c r="G1379" s="86">
        <f t="shared" si="116"/>
        <v>28552</v>
      </c>
      <c r="H1379" s="86">
        <f t="shared" si="117"/>
        <v>96981</v>
      </c>
      <c r="I1379" s="87"/>
    </row>
    <row r="1380" spans="1:9" ht="15" customHeight="1" x14ac:dyDescent="0.25">
      <c r="A1380" s="81">
        <f t="shared" si="118"/>
        <v>41921</v>
      </c>
      <c r="B1380" s="82">
        <f t="shared" si="114"/>
        <v>9</v>
      </c>
      <c r="C1380" s="83">
        <f t="shared" si="115"/>
        <v>5</v>
      </c>
      <c r="D1380" s="90">
        <v>71123</v>
      </c>
      <c r="E1380" s="150">
        <v>29698</v>
      </c>
      <c r="F1380" s="138">
        <v>0</v>
      </c>
      <c r="G1380" s="86">
        <f t="shared" si="116"/>
        <v>29698</v>
      </c>
      <c r="H1380" s="86">
        <f t="shared" si="117"/>
        <v>100821</v>
      </c>
      <c r="I1380" s="87"/>
    </row>
    <row r="1381" spans="1:9" ht="15" customHeight="1" x14ac:dyDescent="0.25">
      <c r="A1381" s="81">
        <f t="shared" si="118"/>
        <v>41922</v>
      </c>
      <c r="B1381" s="82">
        <f t="shared" si="114"/>
        <v>10</v>
      </c>
      <c r="C1381" s="83">
        <f t="shared" si="115"/>
        <v>6</v>
      </c>
      <c r="D1381" s="90">
        <v>72580</v>
      </c>
      <c r="E1381" s="150">
        <v>30974</v>
      </c>
      <c r="F1381" s="138">
        <v>0</v>
      </c>
      <c r="G1381" s="86">
        <f t="shared" si="116"/>
        <v>30974</v>
      </c>
      <c r="H1381" s="86">
        <f t="shared" si="117"/>
        <v>103554</v>
      </c>
      <c r="I1381" s="87"/>
    </row>
    <row r="1382" spans="1:9" ht="15" customHeight="1" x14ac:dyDescent="0.25">
      <c r="A1382" s="81">
        <f t="shared" si="118"/>
        <v>41923</v>
      </c>
      <c r="B1382" s="82">
        <f t="shared" si="114"/>
        <v>11</v>
      </c>
      <c r="C1382" s="83">
        <f t="shared" si="115"/>
        <v>7</v>
      </c>
      <c r="D1382" s="90">
        <v>83380</v>
      </c>
      <c r="E1382" s="150">
        <v>33520</v>
      </c>
      <c r="F1382" s="138">
        <v>0</v>
      </c>
      <c r="G1382" s="86">
        <f t="shared" si="116"/>
        <v>33520</v>
      </c>
      <c r="H1382" s="86">
        <f t="shared" si="117"/>
        <v>116900</v>
      </c>
      <c r="I1382" s="87"/>
    </row>
    <row r="1383" spans="1:9" ht="15" customHeight="1" x14ac:dyDescent="0.25">
      <c r="A1383" s="81">
        <f t="shared" si="118"/>
        <v>41924</v>
      </c>
      <c r="B1383" s="82">
        <f t="shared" si="114"/>
        <v>12</v>
      </c>
      <c r="C1383" s="83">
        <f t="shared" si="115"/>
        <v>1</v>
      </c>
      <c r="D1383" s="90">
        <v>87710</v>
      </c>
      <c r="E1383" s="150">
        <v>37500</v>
      </c>
      <c r="F1383" s="138">
        <v>0</v>
      </c>
      <c r="G1383" s="86">
        <f t="shared" si="116"/>
        <v>37500</v>
      </c>
      <c r="H1383" s="86">
        <f t="shared" si="117"/>
        <v>125210</v>
      </c>
      <c r="I1383" s="87"/>
    </row>
    <row r="1384" spans="1:9" ht="15" customHeight="1" x14ac:dyDescent="0.25">
      <c r="A1384" s="81">
        <f t="shared" si="118"/>
        <v>41925</v>
      </c>
      <c r="B1384" s="82">
        <f t="shared" si="114"/>
        <v>13</v>
      </c>
      <c r="C1384" s="83">
        <f t="shared" si="115"/>
        <v>2</v>
      </c>
      <c r="D1384" s="90">
        <v>76790</v>
      </c>
      <c r="E1384" s="150">
        <v>31620</v>
      </c>
      <c r="F1384" s="138">
        <v>0</v>
      </c>
      <c r="G1384" s="86">
        <f t="shared" si="116"/>
        <v>31620</v>
      </c>
      <c r="H1384" s="86">
        <f t="shared" si="117"/>
        <v>108410</v>
      </c>
      <c r="I1384" s="87"/>
    </row>
    <row r="1385" spans="1:9" ht="15" customHeight="1" x14ac:dyDescent="0.25">
      <c r="A1385" s="81">
        <f t="shared" si="118"/>
        <v>41926</v>
      </c>
      <c r="B1385" s="82">
        <f t="shared" si="114"/>
        <v>14</v>
      </c>
      <c r="C1385" s="83">
        <f t="shared" si="115"/>
        <v>3</v>
      </c>
      <c r="D1385" s="90">
        <v>66640</v>
      </c>
      <c r="E1385" s="150">
        <v>27400</v>
      </c>
      <c r="F1385" s="138">
        <v>0</v>
      </c>
      <c r="G1385" s="86">
        <f t="shared" si="116"/>
        <v>27400</v>
      </c>
      <c r="H1385" s="86">
        <f t="shared" si="117"/>
        <v>94040</v>
      </c>
      <c r="I1385" s="87"/>
    </row>
    <row r="1386" spans="1:9" ht="15" customHeight="1" x14ac:dyDescent="0.25">
      <c r="A1386" s="81">
        <f t="shared" si="118"/>
        <v>41927</v>
      </c>
      <c r="B1386" s="82">
        <f t="shared" si="114"/>
        <v>15</v>
      </c>
      <c r="C1386" s="83">
        <f t="shared" si="115"/>
        <v>4</v>
      </c>
      <c r="D1386" s="90">
        <v>62000</v>
      </c>
      <c r="E1386" s="150">
        <v>25300</v>
      </c>
      <c r="F1386" s="138">
        <v>0</v>
      </c>
      <c r="G1386" s="86">
        <f t="shared" si="116"/>
        <v>25300</v>
      </c>
      <c r="H1386" s="86">
        <f t="shared" si="117"/>
        <v>87300</v>
      </c>
      <c r="I1386" s="87"/>
    </row>
    <row r="1387" spans="1:9" ht="15" customHeight="1" x14ac:dyDescent="0.25">
      <c r="A1387" s="81">
        <f t="shared" si="118"/>
        <v>41928</v>
      </c>
      <c r="B1387" s="82">
        <f t="shared" si="114"/>
        <v>16</v>
      </c>
      <c r="C1387" s="83">
        <f t="shared" si="115"/>
        <v>5</v>
      </c>
      <c r="D1387" s="90">
        <v>64920</v>
      </c>
      <c r="E1387" s="150">
        <v>12030</v>
      </c>
      <c r="F1387" s="138">
        <v>0</v>
      </c>
      <c r="G1387" s="86">
        <f t="shared" si="116"/>
        <v>12030</v>
      </c>
      <c r="H1387" s="86">
        <f t="shared" si="117"/>
        <v>76950</v>
      </c>
      <c r="I1387" s="87"/>
    </row>
    <row r="1388" spans="1:9" ht="15" customHeight="1" x14ac:dyDescent="0.25">
      <c r="A1388" s="81">
        <f t="shared" si="118"/>
        <v>41929</v>
      </c>
      <c r="B1388" s="82">
        <f t="shared" si="114"/>
        <v>17</v>
      </c>
      <c r="C1388" s="83">
        <f t="shared" si="115"/>
        <v>6</v>
      </c>
      <c r="D1388" s="90">
        <v>69140</v>
      </c>
      <c r="E1388" s="150">
        <v>13190</v>
      </c>
      <c r="F1388" s="138">
        <v>0</v>
      </c>
      <c r="G1388" s="86">
        <f t="shared" si="116"/>
        <v>13190</v>
      </c>
      <c r="H1388" s="86">
        <f t="shared" si="117"/>
        <v>82330</v>
      </c>
      <c r="I1388" s="87"/>
    </row>
    <row r="1389" spans="1:9" ht="15" customHeight="1" x14ac:dyDescent="0.25">
      <c r="A1389" s="81">
        <f t="shared" si="118"/>
        <v>41930</v>
      </c>
      <c r="B1389" s="82">
        <f t="shared" si="114"/>
        <v>18</v>
      </c>
      <c r="C1389" s="83">
        <f t="shared" si="115"/>
        <v>7</v>
      </c>
      <c r="D1389" s="90">
        <v>61290</v>
      </c>
      <c r="E1389" s="150">
        <v>24470</v>
      </c>
      <c r="F1389" s="138">
        <v>0</v>
      </c>
      <c r="G1389" s="86">
        <f t="shared" si="116"/>
        <v>24470</v>
      </c>
      <c r="H1389" s="86">
        <f t="shared" si="117"/>
        <v>85760</v>
      </c>
      <c r="I1389" s="87"/>
    </row>
    <row r="1390" spans="1:9" ht="15" customHeight="1" x14ac:dyDescent="0.25">
      <c r="A1390" s="81">
        <f t="shared" si="118"/>
        <v>41931</v>
      </c>
      <c r="B1390" s="82">
        <f t="shared" si="114"/>
        <v>19</v>
      </c>
      <c r="C1390" s="83">
        <f t="shared" si="115"/>
        <v>1</v>
      </c>
      <c r="D1390" s="90">
        <v>57560</v>
      </c>
      <c r="E1390" s="150">
        <v>22630</v>
      </c>
      <c r="F1390" s="138">
        <v>0</v>
      </c>
      <c r="G1390" s="86">
        <f t="shared" si="116"/>
        <v>22630</v>
      </c>
      <c r="H1390" s="86">
        <f t="shared" si="117"/>
        <v>80190</v>
      </c>
      <c r="I1390" s="87"/>
    </row>
    <row r="1391" spans="1:9" ht="15" customHeight="1" x14ac:dyDescent="0.25">
      <c r="A1391" s="81">
        <f t="shared" si="118"/>
        <v>41932</v>
      </c>
      <c r="B1391" s="82">
        <f t="shared" si="114"/>
        <v>20</v>
      </c>
      <c r="C1391" s="83">
        <f t="shared" si="115"/>
        <v>2</v>
      </c>
      <c r="D1391" s="90">
        <v>55089</v>
      </c>
      <c r="E1391" s="150">
        <v>22560</v>
      </c>
      <c r="F1391" s="138">
        <v>0</v>
      </c>
      <c r="G1391" s="86">
        <f t="shared" si="116"/>
        <v>22560</v>
      </c>
      <c r="H1391" s="86">
        <f t="shared" si="117"/>
        <v>77649</v>
      </c>
      <c r="I1391" s="87"/>
    </row>
    <row r="1392" spans="1:9" ht="15" customHeight="1" x14ac:dyDescent="0.25">
      <c r="A1392" s="81">
        <f t="shared" si="118"/>
        <v>41933</v>
      </c>
      <c r="B1392" s="82">
        <f t="shared" si="114"/>
        <v>21</v>
      </c>
      <c r="C1392" s="83">
        <f t="shared" si="115"/>
        <v>3</v>
      </c>
      <c r="D1392" s="90">
        <v>56214</v>
      </c>
      <c r="E1392" s="150">
        <v>22667</v>
      </c>
      <c r="F1392" s="138">
        <v>0</v>
      </c>
      <c r="G1392" s="86">
        <f t="shared" si="116"/>
        <v>22667</v>
      </c>
      <c r="H1392" s="86">
        <f t="shared" si="117"/>
        <v>78881</v>
      </c>
      <c r="I1392" s="87"/>
    </row>
    <row r="1393" spans="1:9" ht="15" customHeight="1" x14ac:dyDescent="0.25">
      <c r="A1393" s="81">
        <f t="shared" si="118"/>
        <v>41934</v>
      </c>
      <c r="B1393" s="82">
        <f t="shared" si="114"/>
        <v>22</v>
      </c>
      <c r="C1393" s="83">
        <f t="shared" si="115"/>
        <v>4</v>
      </c>
      <c r="D1393" s="90">
        <v>58020</v>
      </c>
      <c r="E1393" s="150">
        <v>22670</v>
      </c>
      <c r="F1393" s="138">
        <v>0</v>
      </c>
      <c r="G1393" s="86">
        <f t="shared" si="116"/>
        <v>22670</v>
      </c>
      <c r="H1393" s="86">
        <f t="shared" si="117"/>
        <v>80690</v>
      </c>
      <c r="I1393" s="87"/>
    </row>
    <row r="1394" spans="1:9" ht="15" customHeight="1" x14ac:dyDescent="0.25">
      <c r="A1394" s="81">
        <f t="shared" si="118"/>
        <v>41935</v>
      </c>
      <c r="B1394" s="82">
        <f t="shared" si="114"/>
        <v>23</v>
      </c>
      <c r="C1394" s="83">
        <f t="shared" si="115"/>
        <v>5</v>
      </c>
      <c r="D1394" s="90">
        <v>48990</v>
      </c>
      <c r="E1394" s="150">
        <v>30280</v>
      </c>
      <c r="F1394" s="138">
        <v>0</v>
      </c>
      <c r="G1394" s="86">
        <f t="shared" si="116"/>
        <v>30280</v>
      </c>
      <c r="H1394" s="86">
        <f t="shared" si="117"/>
        <v>79270</v>
      </c>
      <c r="I1394" s="87"/>
    </row>
    <row r="1395" spans="1:9" ht="15" customHeight="1" x14ac:dyDescent="0.25">
      <c r="A1395" s="81">
        <f t="shared" si="118"/>
        <v>41936</v>
      </c>
      <c r="B1395" s="82">
        <f t="shared" si="114"/>
        <v>24</v>
      </c>
      <c r="C1395" s="83">
        <f t="shared" si="115"/>
        <v>6</v>
      </c>
      <c r="D1395" s="90">
        <v>51330</v>
      </c>
      <c r="E1395" s="150">
        <v>20690</v>
      </c>
      <c r="F1395" s="138">
        <v>0</v>
      </c>
      <c r="G1395" s="86">
        <f t="shared" si="116"/>
        <v>20690</v>
      </c>
      <c r="H1395" s="86">
        <f t="shared" si="117"/>
        <v>72020</v>
      </c>
      <c r="I1395" s="87"/>
    </row>
    <row r="1396" spans="1:9" ht="15" customHeight="1" x14ac:dyDescent="0.25">
      <c r="A1396" s="81">
        <f t="shared" si="118"/>
        <v>41937</v>
      </c>
      <c r="B1396" s="82">
        <f t="shared" si="114"/>
        <v>25</v>
      </c>
      <c r="C1396" s="83">
        <f t="shared" si="115"/>
        <v>7</v>
      </c>
      <c r="D1396" s="90">
        <v>60591</v>
      </c>
      <c r="E1396" s="150">
        <v>24161</v>
      </c>
      <c r="F1396" s="138">
        <v>0</v>
      </c>
      <c r="G1396" s="86">
        <f t="shared" si="116"/>
        <v>24161</v>
      </c>
      <c r="H1396" s="86">
        <f t="shared" si="117"/>
        <v>84752</v>
      </c>
      <c r="I1396" s="87"/>
    </row>
    <row r="1397" spans="1:9" ht="15" customHeight="1" x14ac:dyDescent="0.25">
      <c r="A1397" s="81">
        <f t="shared" si="118"/>
        <v>41938</v>
      </c>
      <c r="B1397" s="82">
        <f t="shared" si="114"/>
        <v>26</v>
      </c>
      <c r="C1397" s="83">
        <f t="shared" si="115"/>
        <v>1</v>
      </c>
      <c r="D1397" s="90">
        <v>61130</v>
      </c>
      <c r="E1397" s="150">
        <v>25360</v>
      </c>
      <c r="F1397" s="138">
        <v>0</v>
      </c>
      <c r="G1397" s="86">
        <f t="shared" si="116"/>
        <v>25360</v>
      </c>
      <c r="H1397" s="86">
        <f t="shared" si="117"/>
        <v>86490</v>
      </c>
      <c r="I1397" s="87"/>
    </row>
    <row r="1398" spans="1:9" ht="15" customHeight="1" x14ac:dyDescent="0.25">
      <c r="A1398" s="81">
        <f t="shared" si="118"/>
        <v>41939</v>
      </c>
      <c r="B1398" s="82">
        <f t="shared" si="114"/>
        <v>27</v>
      </c>
      <c r="C1398" s="83">
        <f t="shared" si="115"/>
        <v>2</v>
      </c>
      <c r="D1398" s="90">
        <v>51891</v>
      </c>
      <c r="E1398" s="150">
        <v>20698</v>
      </c>
      <c r="F1398" s="138">
        <v>0</v>
      </c>
      <c r="G1398" s="86">
        <f t="shared" si="116"/>
        <v>20698</v>
      </c>
      <c r="H1398" s="86">
        <f t="shared" si="117"/>
        <v>72589</v>
      </c>
      <c r="I1398" s="87"/>
    </row>
    <row r="1399" spans="1:9" ht="15" customHeight="1" x14ac:dyDescent="0.25">
      <c r="A1399" s="81">
        <f t="shared" si="118"/>
        <v>41940</v>
      </c>
      <c r="B1399" s="82">
        <f t="shared" si="114"/>
        <v>28</v>
      </c>
      <c r="C1399" s="83">
        <f t="shared" si="115"/>
        <v>3</v>
      </c>
      <c r="D1399" s="90">
        <v>45289</v>
      </c>
      <c r="E1399" s="150">
        <v>18802</v>
      </c>
      <c r="F1399" s="138">
        <v>0</v>
      </c>
      <c r="G1399" s="86">
        <f t="shared" si="116"/>
        <v>18802</v>
      </c>
      <c r="H1399" s="86">
        <f t="shared" si="117"/>
        <v>64091</v>
      </c>
      <c r="I1399" s="87"/>
    </row>
    <row r="1400" spans="1:9" ht="15" customHeight="1" x14ac:dyDescent="0.25">
      <c r="A1400" s="81">
        <f t="shared" si="118"/>
        <v>41941</v>
      </c>
      <c r="B1400" s="82">
        <f t="shared" si="114"/>
        <v>29</v>
      </c>
      <c r="C1400" s="83">
        <f t="shared" si="115"/>
        <v>4</v>
      </c>
      <c r="D1400" s="90">
        <v>35807</v>
      </c>
      <c r="E1400" s="150">
        <v>23884</v>
      </c>
      <c r="F1400" s="138">
        <v>0</v>
      </c>
      <c r="G1400" s="86">
        <f t="shared" si="116"/>
        <v>23884</v>
      </c>
      <c r="H1400" s="86">
        <f t="shared" si="117"/>
        <v>59691</v>
      </c>
      <c r="I1400" s="87"/>
    </row>
    <row r="1401" spans="1:9" ht="15" customHeight="1" x14ac:dyDescent="0.25">
      <c r="A1401" s="81">
        <f t="shared" si="118"/>
        <v>41942</v>
      </c>
      <c r="B1401" s="82">
        <f t="shared" si="114"/>
        <v>30</v>
      </c>
      <c r="C1401" s="83">
        <f t="shared" si="115"/>
        <v>5</v>
      </c>
      <c r="D1401" s="90">
        <v>43140</v>
      </c>
      <c r="E1401" s="150">
        <v>16880</v>
      </c>
      <c r="F1401" s="138">
        <v>0</v>
      </c>
      <c r="G1401" s="86">
        <f t="shared" si="116"/>
        <v>16880</v>
      </c>
      <c r="H1401" s="86">
        <f t="shared" si="117"/>
        <v>60020</v>
      </c>
      <c r="I1401" s="87"/>
    </row>
    <row r="1402" spans="1:9" ht="15" customHeight="1" x14ac:dyDescent="0.25">
      <c r="A1402" s="81">
        <f t="shared" si="118"/>
        <v>41943</v>
      </c>
      <c r="B1402" s="82">
        <f t="shared" si="114"/>
        <v>31</v>
      </c>
      <c r="C1402" s="83">
        <f t="shared" si="115"/>
        <v>6</v>
      </c>
      <c r="D1402" s="90">
        <v>48720</v>
      </c>
      <c r="E1402" s="150">
        <v>19180</v>
      </c>
      <c r="F1402" s="138">
        <v>0</v>
      </c>
      <c r="G1402" s="86">
        <f t="shared" si="116"/>
        <v>19180</v>
      </c>
      <c r="H1402" s="86">
        <f t="shared" si="117"/>
        <v>67900</v>
      </c>
      <c r="I1402" s="87"/>
    </row>
    <row r="1403" spans="1:9" ht="15" customHeight="1" x14ac:dyDescent="0.25">
      <c r="A1403" s="81">
        <f t="shared" si="118"/>
        <v>41944</v>
      </c>
      <c r="B1403" s="82">
        <f t="shared" si="114"/>
        <v>1</v>
      </c>
      <c r="C1403" s="83">
        <f t="shared" si="115"/>
        <v>7</v>
      </c>
      <c r="D1403" s="90">
        <v>47740</v>
      </c>
      <c r="E1403" s="150">
        <v>18550</v>
      </c>
      <c r="F1403" s="139">
        <v>0</v>
      </c>
      <c r="G1403" s="86">
        <f t="shared" si="116"/>
        <v>18550</v>
      </c>
      <c r="H1403" s="86">
        <f t="shared" si="117"/>
        <v>66290</v>
      </c>
      <c r="I1403" s="87"/>
    </row>
    <row r="1404" spans="1:9" ht="15" customHeight="1" x14ac:dyDescent="0.25">
      <c r="A1404" s="81">
        <f t="shared" si="118"/>
        <v>41945</v>
      </c>
      <c r="B1404" s="82">
        <f t="shared" si="114"/>
        <v>2</v>
      </c>
      <c r="C1404" s="83">
        <f t="shared" si="115"/>
        <v>1</v>
      </c>
      <c r="D1404" s="90">
        <v>46180</v>
      </c>
      <c r="E1404" s="150">
        <v>18090</v>
      </c>
      <c r="F1404" s="139">
        <v>0</v>
      </c>
      <c r="G1404" s="86">
        <f t="shared" si="116"/>
        <v>18090</v>
      </c>
      <c r="H1404" s="86">
        <f t="shared" si="117"/>
        <v>64270</v>
      </c>
      <c r="I1404" s="87"/>
    </row>
    <row r="1405" spans="1:9" ht="15" customHeight="1" x14ac:dyDescent="0.25">
      <c r="A1405" s="81">
        <f t="shared" si="118"/>
        <v>41946</v>
      </c>
      <c r="B1405" s="82">
        <f t="shared" si="114"/>
        <v>3</v>
      </c>
      <c r="C1405" s="83">
        <f t="shared" si="115"/>
        <v>2</v>
      </c>
      <c r="D1405" s="90">
        <v>57780</v>
      </c>
      <c r="E1405" s="150">
        <v>8840</v>
      </c>
      <c r="F1405" s="139">
        <v>0</v>
      </c>
      <c r="G1405" s="86">
        <f t="shared" si="116"/>
        <v>8840</v>
      </c>
      <c r="H1405" s="86">
        <f t="shared" si="117"/>
        <v>66620</v>
      </c>
      <c r="I1405" s="87"/>
    </row>
    <row r="1406" spans="1:9" ht="15" customHeight="1" x14ac:dyDescent="0.25">
      <c r="A1406" s="81">
        <f t="shared" si="118"/>
        <v>41947</v>
      </c>
      <c r="B1406" s="82">
        <f t="shared" si="114"/>
        <v>4</v>
      </c>
      <c r="C1406" s="83">
        <f t="shared" si="115"/>
        <v>3</v>
      </c>
      <c r="D1406" s="90">
        <v>65450</v>
      </c>
      <c r="E1406" s="150">
        <v>17430</v>
      </c>
      <c r="F1406" s="139">
        <v>0</v>
      </c>
      <c r="G1406" s="86">
        <f t="shared" si="116"/>
        <v>17430</v>
      </c>
      <c r="H1406" s="86">
        <f t="shared" si="117"/>
        <v>82880</v>
      </c>
      <c r="I1406" s="87"/>
    </row>
    <row r="1407" spans="1:9" ht="15" customHeight="1" x14ac:dyDescent="0.25">
      <c r="A1407" s="81">
        <f t="shared" si="118"/>
        <v>41948</v>
      </c>
      <c r="B1407" s="82">
        <f t="shared" si="114"/>
        <v>5</v>
      </c>
      <c r="C1407" s="83">
        <f t="shared" si="115"/>
        <v>4</v>
      </c>
      <c r="D1407" s="90">
        <v>37790</v>
      </c>
      <c r="E1407" s="150">
        <v>14330</v>
      </c>
      <c r="F1407" s="139">
        <v>0</v>
      </c>
      <c r="G1407" s="86">
        <f t="shared" si="116"/>
        <v>14330</v>
      </c>
      <c r="H1407" s="86">
        <f t="shared" si="117"/>
        <v>52120</v>
      </c>
      <c r="I1407" s="87"/>
    </row>
    <row r="1408" spans="1:9" ht="15" customHeight="1" x14ac:dyDescent="0.25">
      <c r="A1408" s="81">
        <f t="shared" si="118"/>
        <v>41949</v>
      </c>
      <c r="B1408" s="82">
        <f t="shared" si="114"/>
        <v>6</v>
      </c>
      <c r="C1408" s="83">
        <f t="shared" si="115"/>
        <v>5</v>
      </c>
      <c r="D1408" s="90">
        <v>53290</v>
      </c>
      <c r="E1408" s="150">
        <v>20190</v>
      </c>
      <c r="F1408" s="139">
        <v>0</v>
      </c>
      <c r="G1408" s="86">
        <f t="shared" si="116"/>
        <v>20190</v>
      </c>
      <c r="H1408" s="86">
        <f t="shared" si="117"/>
        <v>73480</v>
      </c>
      <c r="I1408" s="87"/>
    </row>
    <row r="1409" spans="1:9" ht="15" customHeight="1" x14ac:dyDescent="0.25">
      <c r="A1409" s="81">
        <f t="shared" si="118"/>
        <v>41950</v>
      </c>
      <c r="B1409" s="82">
        <f t="shared" si="114"/>
        <v>7</v>
      </c>
      <c r="C1409" s="83">
        <f t="shared" si="115"/>
        <v>6</v>
      </c>
      <c r="D1409" s="90">
        <v>47390</v>
      </c>
      <c r="E1409" s="150">
        <v>18760</v>
      </c>
      <c r="F1409" s="139">
        <v>0</v>
      </c>
      <c r="G1409" s="86">
        <f t="shared" si="116"/>
        <v>18760</v>
      </c>
      <c r="H1409" s="86">
        <f t="shared" si="117"/>
        <v>66150</v>
      </c>
      <c r="I1409" s="87"/>
    </row>
    <row r="1410" spans="1:9" ht="15" customHeight="1" x14ac:dyDescent="0.25">
      <c r="A1410" s="81">
        <f t="shared" si="118"/>
        <v>41951</v>
      </c>
      <c r="B1410" s="82">
        <f t="shared" si="114"/>
        <v>8</v>
      </c>
      <c r="C1410" s="83">
        <f t="shared" si="115"/>
        <v>7</v>
      </c>
      <c r="D1410" s="90">
        <v>65380</v>
      </c>
      <c r="E1410" s="150">
        <v>15590</v>
      </c>
      <c r="F1410" s="139">
        <v>0</v>
      </c>
      <c r="G1410" s="86">
        <f t="shared" si="116"/>
        <v>15590</v>
      </c>
      <c r="H1410" s="86">
        <f t="shared" si="117"/>
        <v>80970</v>
      </c>
      <c r="I1410" s="87"/>
    </row>
    <row r="1411" spans="1:9" ht="15" customHeight="1" x14ac:dyDescent="0.25">
      <c r="A1411" s="81">
        <f t="shared" si="118"/>
        <v>41952</v>
      </c>
      <c r="B1411" s="82">
        <f t="shared" si="114"/>
        <v>9</v>
      </c>
      <c r="C1411" s="83">
        <f t="shared" si="115"/>
        <v>1</v>
      </c>
      <c r="D1411" s="90">
        <v>58090</v>
      </c>
      <c r="E1411" s="150">
        <v>22880</v>
      </c>
      <c r="F1411" s="139">
        <v>0</v>
      </c>
      <c r="G1411" s="86">
        <f t="shared" si="116"/>
        <v>22880</v>
      </c>
      <c r="H1411" s="86">
        <f t="shared" si="117"/>
        <v>80970</v>
      </c>
      <c r="I1411" s="87"/>
    </row>
    <row r="1412" spans="1:9" ht="15" customHeight="1" x14ac:dyDescent="0.25">
      <c r="A1412" s="81">
        <f t="shared" si="118"/>
        <v>41953</v>
      </c>
      <c r="B1412" s="82">
        <f t="shared" si="114"/>
        <v>10</v>
      </c>
      <c r="C1412" s="83">
        <f t="shared" si="115"/>
        <v>2</v>
      </c>
      <c r="D1412" s="90">
        <v>45680</v>
      </c>
      <c r="E1412" s="150">
        <v>18060</v>
      </c>
      <c r="F1412" s="139">
        <v>0</v>
      </c>
      <c r="G1412" s="86">
        <f t="shared" si="116"/>
        <v>18060</v>
      </c>
      <c r="H1412" s="86">
        <f t="shared" si="117"/>
        <v>63740</v>
      </c>
      <c r="I1412" s="87"/>
    </row>
    <row r="1413" spans="1:9" ht="15" customHeight="1" x14ac:dyDescent="0.25">
      <c r="A1413" s="81">
        <f t="shared" si="118"/>
        <v>41954</v>
      </c>
      <c r="B1413" s="82">
        <f t="shared" si="114"/>
        <v>11</v>
      </c>
      <c r="C1413" s="83">
        <f t="shared" si="115"/>
        <v>3</v>
      </c>
      <c r="D1413" s="90">
        <v>46050</v>
      </c>
      <c r="E1413" s="150">
        <v>17940</v>
      </c>
      <c r="F1413" s="139">
        <v>0</v>
      </c>
      <c r="G1413" s="86">
        <f t="shared" si="116"/>
        <v>17940</v>
      </c>
      <c r="H1413" s="86">
        <f t="shared" si="117"/>
        <v>63990</v>
      </c>
      <c r="I1413" s="87"/>
    </row>
    <row r="1414" spans="1:9" ht="15" customHeight="1" x14ac:dyDescent="0.25">
      <c r="A1414" s="81">
        <f t="shared" si="118"/>
        <v>41955</v>
      </c>
      <c r="B1414" s="82">
        <f t="shared" si="114"/>
        <v>12</v>
      </c>
      <c r="C1414" s="83">
        <f t="shared" si="115"/>
        <v>4</v>
      </c>
      <c r="D1414" s="90">
        <v>47180</v>
      </c>
      <c r="E1414" s="150">
        <v>18310</v>
      </c>
      <c r="F1414" s="139">
        <v>0</v>
      </c>
      <c r="G1414" s="86">
        <f t="shared" si="116"/>
        <v>18310</v>
      </c>
      <c r="H1414" s="86">
        <f t="shared" si="117"/>
        <v>65490</v>
      </c>
      <c r="I1414" s="87"/>
    </row>
    <row r="1415" spans="1:9" ht="15" customHeight="1" x14ac:dyDescent="0.25">
      <c r="A1415" s="81">
        <f t="shared" si="118"/>
        <v>41956</v>
      </c>
      <c r="B1415" s="82">
        <f t="shared" si="114"/>
        <v>13</v>
      </c>
      <c r="C1415" s="83">
        <f t="shared" si="115"/>
        <v>5</v>
      </c>
      <c r="D1415" s="90">
        <v>50250</v>
      </c>
      <c r="E1415" s="150">
        <v>19090</v>
      </c>
      <c r="F1415" s="139">
        <v>0</v>
      </c>
      <c r="G1415" s="86">
        <f t="shared" si="116"/>
        <v>19090</v>
      </c>
      <c r="H1415" s="86">
        <f t="shared" si="117"/>
        <v>69340</v>
      </c>
      <c r="I1415" s="87"/>
    </row>
    <row r="1416" spans="1:9" ht="15" customHeight="1" x14ac:dyDescent="0.25">
      <c r="A1416" s="81">
        <f t="shared" si="118"/>
        <v>41957</v>
      </c>
      <c r="B1416" s="82">
        <f t="shared" si="114"/>
        <v>14</v>
      </c>
      <c r="C1416" s="83">
        <f t="shared" si="115"/>
        <v>6</v>
      </c>
      <c r="D1416" s="90">
        <v>41970</v>
      </c>
      <c r="E1416" s="150">
        <v>16830</v>
      </c>
      <c r="F1416" s="139">
        <v>0</v>
      </c>
      <c r="G1416" s="86">
        <f t="shared" si="116"/>
        <v>16830</v>
      </c>
      <c r="H1416" s="86">
        <f t="shared" si="117"/>
        <v>58800</v>
      </c>
      <c r="I1416" s="87"/>
    </row>
    <row r="1417" spans="1:9" ht="15" customHeight="1" x14ac:dyDescent="0.25">
      <c r="A1417" s="81">
        <f t="shared" si="118"/>
        <v>41958</v>
      </c>
      <c r="B1417" s="82">
        <f t="shared" si="114"/>
        <v>15</v>
      </c>
      <c r="C1417" s="83">
        <f t="shared" si="115"/>
        <v>7</v>
      </c>
      <c r="D1417" s="90">
        <v>52550</v>
      </c>
      <c r="E1417" s="150">
        <v>20710</v>
      </c>
      <c r="F1417" s="139">
        <v>0</v>
      </c>
      <c r="G1417" s="86">
        <f t="shared" si="116"/>
        <v>20710</v>
      </c>
      <c r="H1417" s="86">
        <f t="shared" si="117"/>
        <v>73260</v>
      </c>
      <c r="I1417" s="87"/>
    </row>
    <row r="1418" spans="1:9" ht="15" customHeight="1" x14ac:dyDescent="0.25">
      <c r="A1418" s="81">
        <f t="shared" si="118"/>
        <v>41959</v>
      </c>
      <c r="B1418" s="82">
        <f t="shared" si="114"/>
        <v>16</v>
      </c>
      <c r="C1418" s="83">
        <f t="shared" si="115"/>
        <v>1</v>
      </c>
      <c r="D1418" s="90">
        <v>60519</v>
      </c>
      <c r="E1418" s="150">
        <v>23828</v>
      </c>
      <c r="F1418" s="139">
        <v>0</v>
      </c>
      <c r="G1418" s="86">
        <f t="shared" si="116"/>
        <v>23828</v>
      </c>
      <c r="H1418" s="86">
        <f t="shared" si="117"/>
        <v>84347</v>
      </c>
      <c r="I1418" s="87"/>
    </row>
    <row r="1419" spans="1:9" ht="15" customHeight="1" x14ac:dyDescent="0.25">
      <c r="A1419" s="81">
        <f t="shared" si="118"/>
        <v>41960</v>
      </c>
      <c r="B1419" s="82">
        <f t="shared" si="114"/>
        <v>17</v>
      </c>
      <c r="C1419" s="83">
        <f t="shared" si="115"/>
        <v>2</v>
      </c>
      <c r="D1419" s="90">
        <v>48234</v>
      </c>
      <c r="E1419" s="150">
        <v>11215</v>
      </c>
      <c r="F1419" s="139">
        <v>0</v>
      </c>
      <c r="G1419" s="86">
        <f t="shared" si="116"/>
        <v>11215</v>
      </c>
      <c r="H1419" s="86">
        <f t="shared" si="117"/>
        <v>59449</v>
      </c>
      <c r="I1419" s="87"/>
    </row>
    <row r="1420" spans="1:9" ht="15" customHeight="1" x14ac:dyDescent="0.25">
      <c r="A1420" s="81">
        <f t="shared" si="118"/>
        <v>41961</v>
      </c>
      <c r="B1420" s="82">
        <f t="shared" ref="B1420:B1463" si="119">DAY(A1420)</f>
        <v>18</v>
      </c>
      <c r="C1420" s="83">
        <f t="shared" ref="C1420:C1463" si="120">WEEKDAY(A1420)</f>
        <v>3</v>
      </c>
      <c r="D1420" s="90">
        <v>47981</v>
      </c>
      <c r="E1420" s="150">
        <v>18969</v>
      </c>
      <c r="F1420" s="139">
        <v>0</v>
      </c>
      <c r="G1420" s="86">
        <f t="shared" ref="G1420:G1463" si="121">SUM(E1420+F1420)</f>
        <v>18969</v>
      </c>
      <c r="H1420" s="86">
        <f t="shared" ref="H1420:H1463" si="122">G1420+D1420</f>
        <v>66950</v>
      </c>
      <c r="I1420" s="87"/>
    </row>
    <row r="1421" spans="1:9" ht="15" customHeight="1" x14ac:dyDescent="0.25">
      <c r="A1421" s="81">
        <f t="shared" ref="A1421:A1463" si="123">A1420+1</f>
        <v>41962</v>
      </c>
      <c r="B1421" s="82">
        <f t="shared" si="119"/>
        <v>19</v>
      </c>
      <c r="C1421" s="83">
        <f t="shared" si="120"/>
        <v>4</v>
      </c>
      <c r="D1421" s="90">
        <v>56490</v>
      </c>
      <c r="E1421" s="150">
        <v>11790</v>
      </c>
      <c r="F1421" s="139">
        <v>0</v>
      </c>
      <c r="G1421" s="86">
        <f t="shared" si="121"/>
        <v>11790</v>
      </c>
      <c r="H1421" s="86">
        <f t="shared" si="122"/>
        <v>68280</v>
      </c>
      <c r="I1421" s="87"/>
    </row>
    <row r="1422" spans="1:9" ht="15" customHeight="1" x14ac:dyDescent="0.25">
      <c r="A1422" s="81">
        <f t="shared" si="123"/>
        <v>41963</v>
      </c>
      <c r="B1422" s="82">
        <f t="shared" si="119"/>
        <v>20</v>
      </c>
      <c r="C1422" s="83">
        <f t="shared" si="120"/>
        <v>5</v>
      </c>
      <c r="D1422" s="90">
        <v>50029</v>
      </c>
      <c r="E1422" s="150">
        <v>7368</v>
      </c>
      <c r="F1422" s="139">
        <v>0</v>
      </c>
      <c r="G1422" s="86">
        <f t="shared" si="121"/>
        <v>7368</v>
      </c>
      <c r="H1422" s="86">
        <f t="shared" si="122"/>
        <v>57397</v>
      </c>
      <c r="I1422" s="87"/>
    </row>
    <row r="1423" spans="1:9" ht="15" customHeight="1" x14ac:dyDescent="0.25">
      <c r="A1423" s="81">
        <f t="shared" si="123"/>
        <v>41964</v>
      </c>
      <c r="B1423" s="82">
        <f t="shared" si="119"/>
        <v>21</v>
      </c>
      <c r="C1423" s="83">
        <f t="shared" si="120"/>
        <v>6</v>
      </c>
      <c r="D1423" s="90">
        <v>49125</v>
      </c>
      <c r="E1423" s="150">
        <v>18775</v>
      </c>
      <c r="F1423" s="139">
        <v>0</v>
      </c>
      <c r="G1423" s="86">
        <f t="shared" si="121"/>
        <v>18775</v>
      </c>
      <c r="H1423" s="86">
        <f t="shared" si="122"/>
        <v>67900</v>
      </c>
      <c r="I1423" s="87"/>
    </row>
    <row r="1424" spans="1:9" ht="15" customHeight="1" x14ac:dyDescent="0.25">
      <c r="A1424" s="81">
        <f t="shared" si="123"/>
        <v>41965</v>
      </c>
      <c r="B1424" s="82">
        <f t="shared" si="119"/>
        <v>22</v>
      </c>
      <c r="C1424" s="83">
        <f t="shared" si="120"/>
        <v>7</v>
      </c>
      <c r="D1424" s="90">
        <v>57248</v>
      </c>
      <c r="E1424" s="150">
        <v>22487</v>
      </c>
      <c r="F1424" s="139">
        <v>0</v>
      </c>
      <c r="G1424" s="86">
        <f t="shared" si="121"/>
        <v>22487</v>
      </c>
      <c r="H1424" s="86">
        <f t="shared" si="122"/>
        <v>79735</v>
      </c>
      <c r="I1424" s="87"/>
    </row>
    <row r="1425" spans="1:9" ht="15" customHeight="1" x14ac:dyDescent="0.25">
      <c r="A1425" s="81">
        <f t="shared" si="123"/>
        <v>41966</v>
      </c>
      <c r="B1425" s="82">
        <f t="shared" si="119"/>
        <v>23</v>
      </c>
      <c r="C1425" s="83">
        <f t="shared" si="120"/>
        <v>1</v>
      </c>
      <c r="D1425" s="90">
        <v>50656</v>
      </c>
      <c r="E1425" s="150">
        <v>19976</v>
      </c>
      <c r="F1425" s="139">
        <v>0</v>
      </c>
      <c r="G1425" s="86">
        <f t="shared" si="121"/>
        <v>19976</v>
      </c>
      <c r="H1425" s="86">
        <f t="shared" si="122"/>
        <v>70632</v>
      </c>
      <c r="I1425" s="87"/>
    </row>
    <row r="1426" spans="1:9" ht="15" customHeight="1" x14ac:dyDescent="0.25">
      <c r="A1426" s="81">
        <f t="shared" si="123"/>
        <v>41967</v>
      </c>
      <c r="B1426" s="82">
        <f t="shared" si="119"/>
        <v>24</v>
      </c>
      <c r="C1426" s="83">
        <f t="shared" si="120"/>
        <v>2</v>
      </c>
      <c r="D1426" s="90">
        <v>47208</v>
      </c>
      <c r="E1426" s="150">
        <v>18329</v>
      </c>
      <c r="F1426" s="139">
        <v>0</v>
      </c>
      <c r="G1426" s="86">
        <f t="shared" si="121"/>
        <v>18329</v>
      </c>
      <c r="H1426" s="86">
        <f t="shared" si="122"/>
        <v>65537</v>
      </c>
      <c r="I1426" s="87"/>
    </row>
    <row r="1427" spans="1:9" ht="15" customHeight="1" x14ac:dyDescent="0.25">
      <c r="A1427" s="81">
        <f t="shared" si="123"/>
        <v>41968</v>
      </c>
      <c r="B1427" s="82">
        <f t="shared" si="119"/>
        <v>25</v>
      </c>
      <c r="C1427" s="83">
        <f t="shared" si="120"/>
        <v>3</v>
      </c>
      <c r="D1427" s="90">
        <v>53842</v>
      </c>
      <c r="E1427" s="150">
        <v>20528</v>
      </c>
      <c r="F1427" s="139">
        <v>0</v>
      </c>
      <c r="G1427" s="86">
        <f t="shared" si="121"/>
        <v>20528</v>
      </c>
      <c r="H1427" s="86">
        <f t="shared" si="122"/>
        <v>74370</v>
      </c>
      <c r="I1427" s="87"/>
    </row>
    <row r="1428" spans="1:9" ht="15" customHeight="1" x14ac:dyDescent="0.25">
      <c r="A1428" s="81">
        <f t="shared" si="123"/>
        <v>41969</v>
      </c>
      <c r="B1428" s="82">
        <f t="shared" si="119"/>
        <v>26</v>
      </c>
      <c r="C1428" s="83">
        <f t="shared" si="120"/>
        <v>4</v>
      </c>
      <c r="D1428" s="90">
        <v>43670</v>
      </c>
      <c r="E1428" s="150">
        <v>15240</v>
      </c>
      <c r="F1428" s="139">
        <v>0</v>
      </c>
      <c r="G1428" s="86">
        <f t="shared" si="121"/>
        <v>15240</v>
      </c>
      <c r="H1428" s="86">
        <f t="shared" si="122"/>
        <v>58910</v>
      </c>
      <c r="I1428" s="87"/>
    </row>
    <row r="1429" spans="1:9" ht="15" customHeight="1" x14ac:dyDescent="0.25">
      <c r="A1429" s="81">
        <f t="shared" si="123"/>
        <v>41970</v>
      </c>
      <c r="B1429" s="82">
        <f t="shared" si="119"/>
        <v>27</v>
      </c>
      <c r="C1429" s="83">
        <f t="shared" si="120"/>
        <v>5</v>
      </c>
      <c r="D1429" s="90">
        <v>57720</v>
      </c>
      <c r="E1429" s="150">
        <v>14220</v>
      </c>
      <c r="F1429" s="139">
        <v>0</v>
      </c>
      <c r="G1429" s="86">
        <f t="shared" si="121"/>
        <v>14220</v>
      </c>
      <c r="H1429" s="86">
        <f t="shared" si="122"/>
        <v>71940</v>
      </c>
      <c r="I1429" s="87"/>
    </row>
    <row r="1430" spans="1:9" ht="15" customHeight="1" x14ac:dyDescent="0.25">
      <c r="A1430" s="81">
        <f t="shared" si="123"/>
        <v>41971</v>
      </c>
      <c r="B1430" s="82">
        <f t="shared" si="119"/>
        <v>28</v>
      </c>
      <c r="C1430" s="83">
        <f t="shared" si="120"/>
        <v>6</v>
      </c>
      <c r="D1430" s="90">
        <v>61380</v>
      </c>
      <c r="E1430" s="150">
        <v>14990</v>
      </c>
      <c r="F1430" s="139">
        <v>0</v>
      </c>
      <c r="G1430" s="86">
        <f t="shared" si="121"/>
        <v>14990</v>
      </c>
      <c r="H1430" s="86">
        <f t="shared" si="122"/>
        <v>76370</v>
      </c>
      <c r="I1430" s="87"/>
    </row>
    <row r="1431" spans="1:9" ht="15" customHeight="1" x14ac:dyDescent="0.25">
      <c r="A1431" s="81">
        <f t="shared" si="123"/>
        <v>41972</v>
      </c>
      <c r="B1431" s="82">
        <f t="shared" si="119"/>
        <v>29</v>
      </c>
      <c r="C1431" s="83">
        <f t="shared" si="120"/>
        <v>7</v>
      </c>
      <c r="D1431" s="90">
        <v>66500</v>
      </c>
      <c r="E1431" s="150">
        <v>16320</v>
      </c>
      <c r="F1431" s="139">
        <v>0</v>
      </c>
      <c r="G1431" s="86">
        <f t="shared" si="121"/>
        <v>16320</v>
      </c>
      <c r="H1431" s="86">
        <f t="shared" si="122"/>
        <v>82820</v>
      </c>
      <c r="I1431" s="87"/>
    </row>
    <row r="1432" spans="1:9" ht="15" customHeight="1" x14ac:dyDescent="0.25">
      <c r="A1432" s="81">
        <f t="shared" si="123"/>
        <v>41973</v>
      </c>
      <c r="B1432" s="82">
        <f t="shared" si="119"/>
        <v>30</v>
      </c>
      <c r="C1432" s="83">
        <f t="shared" si="120"/>
        <v>1</v>
      </c>
      <c r="D1432" s="90">
        <v>56079</v>
      </c>
      <c r="E1432" s="150">
        <v>13638</v>
      </c>
      <c r="F1432" s="139">
        <v>0</v>
      </c>
      <c r="G1432" s="86">
        <f t="shared" si="121"/>
        <v>13638</v>
      </c>
      <c r="H1432" s="86">
        <f t="shared" si="122"/>
        <v>69717</v>
      </c>
      <c r="I1432" s="87"/>
    </row>
    <row r="1433" spans="1:9" ht="15" customHeight="1" x14ac:dyDescent="0.25">
      <c r="A1433" s="81">
        <f t="shared" si="123"/>
        <v>41974</v>
      </c>
      <c r="B1433" s="82">
        <f t="shared" si="119"/>
        <v>1</v>
      </c>
      <c r="C1433" s="83">
        <f t="shared" si="120"/>
        <v>2</v>
      </c>
      <c r="D1433" s="90">
        <v>50360</v>
      </c>
      <c r="E1433" s="150">
        <v>12502</v>
      </c>
      <c r="F1433" s="140">
        <v>0</v>
      </c>
      <c r="G1433" s="86">
        <f t="shared" si="121"/>
        <v>12502</v>
      </c>
      <c r="H1433" s="86">
        <f t="shared" si="122"/>
        <v>62862</v>
      </c>
      <c r="I1433" s="87"/>
    </row>
    <row r="1434" spans="1:9" ht="15" customHeight="1" x14ac:dyDescent="0.25">
      <c r="A1434" s="81">
        <f t="shared" si="123"/>
        <v>41975</v>
      </c>
      <c r="B1434" s="82">
        <f t="shared" si="119"/>
        <v>2</v>
      </c>
      <c r="C1434" s="83">
        <f t="shared" si="120"/>
        <v>3</v>
      </c>
      <c r="D1434" s="90">
        <v>56751</v>
      </c>
      <c r="E1434" s="150">
        <v>14008</v>
      </c>
      <c r="F1434" s="140">
        <v>0</v>
      </c>
      <c r="G1434" s="86">
        <f t="shared" si="121"/>
        <v>14008</v>
      </c>
      <c r="H1434" s="86">
        <f t="shared" si="122"/>
        <v>70759</v>
      </c>
      <c r="I1434" s="87"/>
    </row>
    <row r="1435" spans="1:9" ht="15" customHeight="1" x14ac:dyDescent="0.25">
      <c r="A1435" s="81">
        <f t="shared" si="123"/>
        <v>41976</v>
      </c>
      <c r="B1435" s="82">
        <f t="shared" si="119"/>
        <v>3</v>
      </c>
      <c r="C1435" s="83">
        <f t="shared" si="120"/>
        <v>4</v>
      </c>
      <c r="D1435" s="90">
        <v>43588</v>
      </c>
      <c r="E1435" s="150">
        <v>10379</v>
      </c>
      <c r="F1435" s="140">
        <v>0</v>
      </c>
      <c r="G1435" s="86">
        <f t="shared" si="121"/>
        <v>10379</v>
      </c>
      <c r="H1435" s="86">
        <f t="shared" si="122"/>
        <v>53967</v>
      </c>
      <c r="I1435" s="87"/>
    </row>
    <row r="1436" spans="1:9" ht="15" customHeight="1" x14ac:dyDescent="0.25">
      <c r="A1436" s="81">
        <f t="shared" si="123"/>
        <v>41977</v>
      </c>
      <c r="B1436" s="82">
        <f t="shared" si="119"/>
        <v>4</v>
      </c>
      <c r="C1436" s="83">
        <f t="shared" si="120"/>
        <v>5</v>
      </c>
      <c r="D1436" s="90">
        <v>61384</v>
      </c>
      <c r="E1436" s="150">
        <v>11363</v>
      </c>
      <c r="F1436" s="140">
        <v>0</v>
      </c>
      <c r="G1436" s="86">
        <f t="shared" si="121"/>
        <v>11363</v>
      </c>
      <c r="H1436" s="86">
        <f t="shared" si="122"/>
        <v>72747</v>
      </c>
      <c r="I1436" s="87"/>
    </row>
    <row r="1437" spans="1:9" ht="15" customHeight="1" x14ac:dyDescent="0.25">
      <c r="A1437" s="81">
        <f t="shared" si="123"/>
        <v>41978</v>
      </c>
      <c r="B1437" s="82">
        <f t="shared" si="119"/>
        <v>5</v>
      </c>
      <c r="C1437" s="83">
        <f t="shared" si="120"/>
        <v>6</v>
      </c>
      <c r="D1437" s="90">
        <v>56770</v>
      </c>
      <c r="E1437" s="150">
        <v>14230</v>
      </c>
      <c r="F1437" s="140">
        <v>0</v>
      </c>
      <c r="G1437" s="86">
        <f t="shared" si="121"/>
        <v>14230</v>
      </c>
      <c r="H1437" s="86">
        <f t="shared" si="122"/>
        <v>71000</v>
      </c>
      <c r="I1437" s="87"/>
    </row>
    <row r="1438" spans="1:9" ht="15" customHeight="1" x14ac:dyDescent="0.25">
      <c r="A1438" s="81">
        <f t="shared" si="123"/>
        <v>41979</v>
      </c>
      <c r="B1438" s="82">
        <f t="shared" si="119"/>
        <v>6</v>
      </c>
      <c r="C1438" s="83">
        <f t="shared" si="120"/>
        <v>7</v>
      </c>
      <c r="D1438" s="90">
        <v>49560</v>
      </c>
      <c r="E1438" s="150">
        <v>11730</v>
      </c>
      <c r="F1438" s="140">
        <v>0</v>
      </c>
      <c r="G1438" s="86">
        <f t="shared" si="121"/>
        <v>11730</v>
      </c>
      <c r="H1438" s="86">
        <f t="shared" si="122"/>
        <v>61290</v>
      </c>
      <c r="I1438" s="87"/>
    </row>
    <row r="1439" spans="1:9" ht="15" customHeight="1" x14ac:dyDescent="0.25">
      <c r="A1439" s="81">
        <f t="shared" si="123"/>
        <v>41980</v>
      </c>
      <c r="B1439" s="82">
        <f t="shared" si="119"/>
        <v>7</v>
      </c>
      <c r="C1439" s="83">
        <f t="shared" si="120"/>
        <v>1</v>
      </c>
      <c r="D1439" s="90">
        <v>61365</v>
      </c>
      <c r="E1439" s="150">
        <v>15266</v>
      </c>
      <c r="F1439" s="140">
        <v>0</v>
      </c>
      <c r="G1439" s="86">
        <f t="shared" si="121"/>
        <v>15266</v>
      </c>
      <c r="H1439" s="86">
        <f t="shared" si="122"/>
        <v>76631</v>
      </c>
      <c r="I1439" s="87"/>
    </row>
    <row r="1440" spans="1:9" ht="15" customHeight="1" x14ac:dyDescent="0.25">
      <c r="A1440" s="81">
        <f t="shared" si="123"/>
        <v>41981</v>
      </c>
      <c r="B1440" s="82">
        <f t="shared" si="119"/>
        <v>8</v>
      </c>
      <c r="C1440" s="83">
        <f t="shared" si="120"/>
        <v>2</v>
      </c>
      <c r="D1440" s="90">
        <v>62586</v>
      </c>
      <c r="E1440" s="150">
        <v>10323</v>
      </c>
      <c r="F1440" s="140">
        <v>0</v>
      </c>
      <c r="G1440" s="86">
        <f t="shared" si="121"/>
        <v>10323</v>
      </c>
      <c r="H1440" s="86">
        <f t="shared" si="122"/>
        <v>72909</v>
      </c>
      <c r="I1440" s="87"/>
    </row>
    <row r="1441" spans="1:9" ht="15" customHeight="1" x14ac:dyDescent="0.25">
      <c r="A1441" s="81">
        <f t="shared" si="123"/>
        <v>41982</v>
      </c>
      <c r="B1441" s="82">
        <f t="shared" si="119"/>
        <v>9</v>
      </c>
      <c r="C1441" s="83">
        <f t="shared" si="120"/>
        <v>3</v>
      </c>
      <c r="D1441" s="90">
        <v>41124</v>
      </c>
      <c r="E1441" s="150">
        <v>7773</v>
      </c>
      <c r="F1441" s="140">
        <v>0</v>
      </c>
      <c r="G1441" s="86">
        <f t="shared" si="121"/>
        <v>7773</v>
      </c>
      <c r="H1441" s="86">
        <f t="shared" si="122"/>
        <v>48897</v>
      </c>
      <c r="I1441" s="87"/>
    </row>
    <row r="1442" spans="1:9" ht="15" customHeight="1" x14ac:dyDescent="0.25">
      <c r="A1442" s="81">
        <f t="shared" si="123"/>
        <v>41983</v>
      </c>
      <c r="B1442" s="82">
        <f t="shared" si="119"/>
        <v>10</v>
      </c>
      <c r="C1442" s="83">
        <f t="shared" si="120"/>
        <v>4</v>
      </c>
      <c r="D1442" s="90">
        <v>50100</v>
      </c>
      <c r="E1442" s="150">
        <v>11870</v>
      </c>
      <c r="F1442" s="140">
        <v>0</v>
      </c>
      <c r="G1442" s="86">
        <f t="shared" si="121"/>
        <v>11870</v>
      </c>
      <c r="H1442" s="86">
        <f t="shared" si="122"/>
        <v>61970</v>
      </c>
      <c r="I1442" s="87"/>
    </row>
    <row r="1443" spans="1:9" ht="15" customHeight="1" x14ac:dyDescent="0.25">
      <c r="A1443" s="81">
        <f t="shared" si="123"/>
        <v>41984</v>
      </c>
      <c r="B1443" s="82">
        <f t="shared" si="119"/>
        <v>11</v>
      </c>
      <c r="C1443" s="83">
        <f t="shared" si="120"/>
        <v>5</v>
      </c>
      <c r="D1443" s="90">
        <v>64120</v>
      </c>
      <c r="E1443" s="150">
        <v>4240</v>
      </c>
      <c r="F1443" s="140">
        <v>0</v>
      </c>
      <c r="G1443" s="86">
        <f t="shared" si="121"/>
        <v>4240</v>
      </c>
      <c r="H1443" s="86">
        <f t="shared" si="122"/>
        <v>68360</v>
      </c>
      <c r="I1443" s="87"/>
    </row>
    <row r="1444" spans="1:9" ht="15" customHeight="1" x14ac:dyDescent="0.25">
      <c r="A1444" s="81">
        <f t="shared" si="123"/>
        <v>41985</v>
      </c>
      <c r="B1444" s="82">
        <f t="shared" si="119"/>
        <v>12</v>
      </c>
      <c r="C1444" s="83">
        <f t="shared" si="120"/>
        <v>6</v>
      </c>
      <c r="D1444" s="90">
        <v>57440</v>
      </c>
      <c r="E1444" s="150">
        <v>7110</v>
      </c>
      <c r="F1444" s="140">
        <v>0</v>
      </c>
      <c r="G1444" s="86">
        <f t="shared" si="121"/>
        <v>7110</v>
      </c>
      <c r="H1444" s="86">
        <f t="shared" si="122"/>
        <v>64550</v>
      </c>
      <c r="I1444" s="87"/>
    </row>
    <row r="1445" spans="1:9" ht="15" customHeight="1" x14ac:dyDescent="0.25">
      <c r="A1445" s="81">
        <f t="shared" si="123"/>
        <v>41986</v>
      </c>
      <c r="B1445" s="82">
        <f t="shared" si="119"/>
        <v>13</v>
      </c>
      <c r="C1445" s="83">
        <f t="shared" si="120"/>
        <v>7</v>
      </c>
      <c r="D1445" s="90">
        <v>66720</v>
      </c>
      <c r="E1445" s="150">
        <v>3540</v>
      </c>
      <c r="F1445" s="140">
        <v>0</v>
      </c>
      <c r="G1445" s="86">
        <f t="shared" si="121"/>
        <v>3540</v>
      </c>
      <c r="H1445" s="86">
        <f t="shared" si="122"/>
        <v>70260</v>
      </c>
      <c r="I1445" s="87"/>
    </row>
    <row r="1446" spans="1:9" ht="15" customHeight="1" x14ac:dyDescent="0.25">
      <c r="A1446" s="81">
        <f t="shared" si="123"/>
        <v>41987</v>
      </c>
      <c r="B1446" s="82">
        <f t="shared" si="119"/>
        <v>14</v>
      </c>
      <c r="C1446" s="83">
        <f t="shared" si="120"/>
        <v>1</v>
      </c>
      <c r="D1446" s="90">
        <v>62295</v>
      </c>
      <c r="E1446" s="150">
        <v>3735</v>
      </c>
      <c r="F1446" s="140">
        <v>0</v>
      </c>
      <c r="G1446" s="86">
        <f t="shared" si="121"/>
        <v>3735</v>
      </c>
      <c r="H1446" s="86">
        <f t="shared" si="122"/>
        <v>66030</v>
      </c>
      <c r="I1446" s="87"/>
    </row>
    <row r="1447" spans="1:9" ht="15" customHeight="1" x14ac:dyDescent="0.25">
      <c r="A1447" s="81">
        <f t="shared" si="123"/>
        <v>41988</v>
      </c>
      <c r="B1447" s="82">
        <f t="shared" si="119"/>
        <v>15</v>
      </c>
      <c r="C1447" s="83">
        <f t="shared" si="120"/>
        <v>2</v>
      </c>
      <c r="D1447" s="90">
        <v>51196</v>
      </c>
      <c r="E1447" s="150">
        <v>12429</v>
      </c>
      <c r="F1447" s="140">
        <v>0</v>
      </c>
      <c r="G1447" s="86">
        <f t="shared" si="121"/>
        <v>12429</v>
      </c>
      <c r="H1447" s="86">
        <f t="shared" si="122"/>
        <v>63625</v>
      </c>
      <c r="I1447" s="87"/>
    </row>
    <row r="1448" spans="1:9" ht="15" customHeight="1" x14ac:dyDescent="0.25">
      <c r="A1448" s="81">
        <f t="shared" si="123"/>
        <v>41989</v>
      </c>
      <c r="B1448" s="82">
        <f t="shared" si="119"/>
        <v>16</v>
      </c>
      <c r="C1448" s="83">
        <f t="shared" si="120"/>
        <v>3</v>
      </c>
      <c r="D1448" s="90">
        <v>50668</v>
      </c>
      <c r="E1448" s="150">
        <v>12051</v>
      </c>
      <c r="F1448" s="140">
        <v>0</v>
      </c>
      <c r="G1448" s="86">
        <f t="shared" si="121"/>
        <v>12051</v>
      </c>
      <c r="H1448" s="86">
        <f t="shared" si="122"/>
        <v>62719</v>
      </c>
      <c r="I1448" s="87"/>
    </row>
    <row r="1449" spans="1:9" ht="15" customHeight="1" x14ac:dyDescent="0.25">
      <c r="A1449" s="81">
        <f t="shared" si="123"/>
        <v>41990</v>
      </c>
      <c r="B1449" s="82">
        <f t="shared" si="119"/>
        <v>17</v>
      </c>
      <c r="C1449" s="83">
        <f t="shared" si="120"/>
        <v>4</v>
      </c>
      <c r="D1449" s="90">
        <v>49865</v>
      </c>
      <c r="E1449" s="150">
        <v>11384</v>
      </c>
      <c r="F1449" s="140">
        <v>0</v>
      </c>
      <c r="G1449" s="86">
        <f t="shared" si="121"/>
        <v>11384</v>
      </c>
      <c r="H1449" s="86">
        <f t="shared" si="122"/>
        <v>61249</v>
      </c>
      <c r="I1449" s="87"/>
    </row>
    <row r="1450" spans="1:9" ht="15" customHeight="1" x14ac:dyDescent="0.25">
      <c r="A1450" s="81">
        <f t="shared" si="123"/>
        <v>41991</v>
      </c>
      <c r="B1450" s="82">
        <f t="shared" si="119"/>
        <v>18</v>
      </c>
      <c r="C1450" s="83">
        <f t="shared" si="120"/>
        <v>5</v>
      </c>
      <c r="D1450" s="90">
        <v>54470</v>
      </c>
      <c r="E1450" s="150">
        <v>10168</v>
      </c>
      <c r="F1450" s="140">
        <v>0</v>
      </c>
      <c r="G1450" s="86">
        <f t="shared" si="121"/>
        <v>10168</v>
      </c>
      <c r="H1450" s="86">
        <f t="shared" si="122"/>
        <v>64638</v>
      </c>
      <c r="I1450" s="87"/>
    </row>
    <row r="1451" spans="1:9" ht="15" customHeight="1" x14ac:dyDescent="0.25">
      <c r="A1451" s="81">
        <f t="shared" si="123"/>
        <v>41992</v>
      </c>
      <c r="B1451" s="82">
        <f t="shared" si="119"/>
        <v>19</v>
      </c>
      <c r="C1451" s="83">
        <f t="shared" si="120"/>
        <v>6</v>
      </c>
      <c r="D1451" s="90">
        <v>49320</v>
      </c>
      <c r="E1451" s="150">
        <v>7150</v>
      </c>
      <c r="F1451" s="140">
        <v>0</v>
      </c>
      <c r="G1451" s="86">
        <f t="shared" si="121"/>
        <v>7150</v>
      </c>
      <c r="H1451" s="86">
        <f t="shared" si="122"/>
        <v>56470</v>
      </c>
      <c r="I1451" s="87"/>
    </row>
    <row r="1452" spans="1:9" ht="15" customHeight="1" x14ac:dyDescent="0.25">
      <c r="A1452" s="81">
        <f t="shared" si="123"/>
        <v>41993</v>
      </c>
      <c r="B1452" s="82">
        <f t="shared" si="119"/>
        <v>20</v>
      </c>
      <c r="C1452" s="83">
        <f t="shared" si="120"/>
        <v>7</v>
      </c>
      <c r="D1452" s="90">
        <v>53408</v>
      </c>
      <c r="E1452" s="150">
        <v>12850</v>
      </c>
      <c r="F1452" s="140">
        <v>0</v>
      </c>
      <c r="G1452" s="86">
        <f t="shared" si="121"/>
        <v>12850</v>
      </c>
      <c r="H1452" s="86">
        <f t="shared" si="122"/>
        <v>66258</v>
      </c>
      <c r="I1452" s="87"/>
    </row>
    <row r="1453" spans="1:9" ht="15" customHeight="1" x14ac:dyDescent="0.25">
      <c r="A1453" s="81">
        <f t="shared" si="123"/>
        <v>41994</v>
      </c>
      <c r="B1453" s="82">
        <f t="shared" si="119"/>
        <v>21</v>
      </c>
      <c r="C1453" s="83">
        <f t="shared" si="120"/>
        <v>1</v>
      </c>
      <c r="D1453" s="90">
        <v>53410</v>
      </c>
      <c r="E1453" s="150">
        <v>12720</v>
      </c>
      <c r="F1453" s="140">
        <v>0</v>
      </c>
      <c r="G1453" s="86">
        <f t="shared" si="121"/>
        <v>12720</v>
      </c>
      <c r="H1453" s="86">
        <f t="shared" si="122"/>
        <v>66130</v>
      </c>
      <c r="I1453" s="87"/>
    </row>
    <row r="1454" spans="1:9" ht="15" customHeight="1" x14ac:dyDescent="0.25">
      <c r="A1454" s="81">
        <f t="shared" si="123"/>
        <v>41995</v>
      </c>
      <c r="B1454" s="82">
        <f t="shared" si="119"/>
        <v>22</v>
      </c>
      <c r="C1454" s="83">
        <f t="shared" si="120"/>
        <v>2</v>
      </c>
      <c r="D1454" s="90">
        <v>50831</v>
      </c>
      <c r="E1454" s="150">
        <v>12083</v>
      </c>
      <c r="F1454" s="140">
        <v>0</v>
      </c>
      <c r="G1454" s="86">
        <f t="shared" si="121"/>
        <v>12083</v>
      </c>
      <c r="H1454" s="86">
        <f t="shared" si="122"/>
        <v>62914</v>
      </c>
      <c r="I1454" s="87"/>
    </row>
    <row r="1455" spans="1:9" ht="15" customHeight="1" x14ac:dyDescent="0.25">
      <c r="A1455" s="81">
        <f t="shared" si="123"/>
        <v>41996</v>
      </c>
      <c r="B1455" s="82">
        <f t="shared" si="119"/>
        <v>23</v>
      </c>
      <c r="C1455" s="83">
        <f t="shared" si="120"/>
        <v>3</v>
      </c>
      <c r="D1455" s="90">
        <v>51390</v>
      </c>
      <c r="E1455" s="150">
        <v>12350</v>
      </c>
      <c r="F1455" s="140">
        <v>0</v>
      </c>
      <c r="G1455" s="86">
        <f t="shared" si="121"/>
        <v>12350</v>
      </c>
      <c r="H1455" s="86">
        <f t="shared" si="122"/>
        <v>63740</v>
      </c>
      <c r="I1455" s="87"/>
    </row>
    <row r="1456" spans="1:9" ht="15" customHeight="1" x14ac:dyDescent="0.25">
      <c r="A1456" s="81">
        <f t="shared" si="123"/>
        <v>41997</v>
      </c>
      <c r="B1456" s="82">
        <f t="shared" si="119"/>
        <v>24</v>
      </c>
      <c r="C1456" s="83">
        <f t="shared" si="120"/>
        <v>4</v>
      </c>
      <c r="D1456" s="90">
        <v>52760</v>
      </c>
      <c r="E1456" s="150">
        <v>12700</v>
      </c>
      <c r="F1456" s="140">
        <v>0</v>
      </c>
      <c r="G1456" s="86">
        <f t="shared" si="121"/>
        <v>12700</v>
      </c>
      <c r="H1456" s="86">
        <f t="shared" si="122"/>
        <v>65460</v>
      </c>
      <c r="I1456" s="87"/>
    </row>
    <row r="1457" spans="1:9" ht="15" customHeight="1" x14ac:dyDescent="0.25">
      <c r="A1457" s="81">
        <f t="shared" si="123"/>
        <v>41998</v>
      </c>
      <c r="B1457" s="82">
        <f t="shared" si="119"/>
        <v>25</v>
      </c>
      <c r="C1457" s="83">
        <f t="shared" si="120"/>
        <v>5</v>
      </c>
      <c r="D1457" s="90">
        <v>51410</v>
      </c>
      <c r="E1457" s="150">
        <v>12620</v>
      </c>
      <c r="F1457" s="140">
        <v>0</v>
      </c>
      <c r="G1457" s="86">
        <f t="shared" si="121"/>
        <v>12620</v>
      </c>
      <c r="H1457" s="86">
        <f t="shared" si="122"/>
        <v>64030</v>
      </c>
      <c r="I1457" s="87"/>
    </row>
    <row r="1458" spans="1:9" ht="15" customHeight="1" x14ac:dyDescent="0.25">
      <c r="A1458" s="81">
        <f t="shared" si="123"/>
        <v>41999</v>
      </c>
      <c r="B1458" s="82">
        <f t="shared" si="119"/>
        <v>26</v>
      </c>
      <c r="C1458" s="83">
        <f t="shared" si="120"/>
        <v>6</v>
      </c>
      <c r="D1458" s="90">
        <v>57090</v>
      </c>
      <c r="E1458" s="150">
        <v>10480</v>
      </c>
      <c r="F1458" s="140">
        <v>0</v>
      </c>
      <c r="G1458" s="86">
        <f t="shared" si="121"/>
        <v>10480</v>
      </c>
      <c r="H1458" s="86">
        <f t="shared" si="122"/>
        <v>67570</v>
      </c>
      <c r="I1458" s="87"/>
    </row>
    <row r="1459" spans="1:9" ht="15" customHeight="1" x14ac:dyDescent="0.25">
      <c r="A1459" s="81">
        <f t="shared" si="123"/>
        <v>42000</v>
      </c>
      <c r="B1459" s="82">
        <f t="shared" si="119"/>
        <v>27</v>
      </c>
      <c r="C1459" s="83">
        <f t="shared" si="120"/>
        <v>7</v>
      </c>
      <c r="D1459" s="90">
        <v>63210</v>
      </c>
      <c r="E1459" s="150">
        <v>15640</v>
      </c>
      <c r="F1459" s="140">
        <v>0</v>
      </c>
      <c r="G1459" s="86">
        <f t="shared" si="121"/>
        <v>15640</v>
      </c>
      <c r="H1459" s="86">
        <f t="shared" si="122"/>
        <v>78850</v>
      </c>
      <c r="I1459" s="87"/>
    </row>
    <row r="1460" spans="1:9" ht="15" customHeight="1" x14ac:dyDescent="0.25">
      <c r="A1460" s="81">
        <f t="shared" si="123"/>
        <v>42001</v>
      </c>
      <c r="B1460" s="82">
        <f t="shared" si="119"/>
        <v>28</v>
      </c>
      <c r="C1460" s="83">
        <f t="shared" si="120"/>
        <v>1</v>
      </c>
      <c r="D1460" s="90">
        <v>71980</v>
      </c>
      <c r="E1460" s="150">
        <v>11220</v>
      </c>
      <c r="F1460" s="140">
        <v>0</v>
      </c>
      <c r="G1460" s="86">
        <f t="shared" si="121"/>
        <v>11220</v>
      </c>
      <c r="H1460" s="86">
        <f t="shared" si="122"/>
        <v>83200</v>
      </c>
      <c r="I1460" s="87"/>
    </row>
    <row r="1461" spans="1:9" ht="15" customHeight="1" x14ac:dyDescent="0.25">
      <c r="A1461" s="81">
        <f t="shared" si="123"/>
        <v>42002</v>
      </c>
      <c r="B1461" s="82">
        <f t="shared" si="119"/>
        <v>29</v>
      </c>
      <c r="C1461" s="83">
        <f t="shared" si="120"/>
        <v>2</v>
      </c>
      <c r="D1461" s="90">
        <v>63221</v>
      </c>
      <c r="E1461" s="150">
        <v>12158</v>
      </c>
      <c r="F1461" s="140">
        <v>0</v>
      </c>
      <c r="G1461" s="86">
        <f t="shared" si="121"/>
        <v>12158</v>
      </c>
      <c r="H1461" s="86">
        <f t="shared" si="122"/>
        <v>75379</v>
      </c>
      <c r="I1461" s="87"/>
    </row>
    <row r="1462" spans="1:9" ht="15" customHeight="1" x14ac:dyDescent="0.25">
      <c r="A1462" s="81">
        <f t="shared" si="123"/>
        <v>42003</v>
      </c>
      <c r="B1462" s="82">
        <f t="shared" si="119"/>
        <v>30</v>
      </c>
      <c r="C1462" s="83">
        <f t="shared" si="120"/>
        <v>3</v>
      </c>
      <c r="D1462" s="90">
        <v>65260</v>
      </c>
      <c r="E1462" s="150">
        <v>15640</v>
      </c>
      <c r="F1462" s="140">
        <v>0</v>
      </c>
      <c r="G1462" s="86">
        <f t="shared" si="121"/>
        <v>15640</v>
      </c>
      <c r="H1462" s="86">
        <f t="shared" si="122"/>
        <v>80900</v>
      </c>
      <c r="I1462" s="87"/>
    </row>
    <row r="1463" spans="1:9" ht="15" customHeight="1" x14ac:dyDescent="0.25">
      <c r="A1463" s="81">
        <f t="shared" si="123"/>
        <v>42004</v>
      </c>
      <c r="B1463" s="82">
        <f t="shared" si="119"/>
        <v>31</v>
      </c>
      <c r="C1463" s="83">
        <f t="shared" si="120"/>
        <v>4</v>
      </c>
      <c r="D1463" s="90">
        <v>66490</v>
      </c>
      <c r="E1463" s="150">
        <v>16780</v>
      </c>
      <c r="F1463" s="140">
        <v>0</v>
      </c>
      <c r="G1463" s="86">
        <f t="shared" si="121"/>
        <v>16780</v>
      </c>
      <c r="H1463" s="86">
        <f t="shared" si="122"/>
        <v>83270</v>
      </c>
      <c r="I1463" s="87"/>
    </row>
    <row r="1464" spans="1:9" ht="15" customHeight="1" x14ac:dyDescent="0.25">
      <c r="A1464" s="81">
        <f>A1463+1</f>
        <v>42005</v>
      </c>
      <c r="B1464" s="82">
        <f>DAY(A1464)</f>
        <v>1</v>
      </c>
      <c r="C1464" s="83">
        <f>WEEKDAY(A1464)</f>
        <v>5</v>
      </c>
      <c r="D1464" s="90">
        <v>76457</v>
      </c>
      <c r="E1464" s="150">
        <v>19287</v>
      </c>
      <c r="F1464" s="92">
        <v>0</v>
      </c>
      <c r="G1464" s="86">
        <f>SUM(E1464+F1464)</f>
        <v>19287</v>
      </c>
      <c r="H1464" s="86">
        <f>G1464+D1464</f>
        <v>95744</v>
      </c>
      <c r="I1464" s="87"/>
    </row>
    <row r="1465" spans="1:9" ht="15" customHeight="1" x14ac:dyDescent="0.25">
      <c r="A1465" s="81">
        <f>A1464+1</f>
        <v>42006</v>
      </c>
      <c r="B1465" s="82">
        <f t="shared" ref="B1465" si="124">DAY(A1465)</f>
        <v>2</v>
      </c>
      <c r="C1465" s="83">
        <f t="shared" ref="C1465" si="125">WEEKDAY(A1465)</f>
        <v>6</v>
      </c>
      <c r="D1465" s="90">
        <v>66640</v>
      </c>
      <c r="E1465" s="150">
        <v>17060</v>
      </c>
      <c r="F1465" s="92">
        <v>0</v>
      </c>
      <c r="G1465" s="86">
        <f t="shared" ref="G1465" si="126">SUM(E1465+F1465)</f>
        <v>17060</v>
      </c>
      <c r="H1465" s="86">
        <f t="shared" ref="H1465" si="127">G1465+D1465</f>
        <v>83700</v>
      </c>
      <c r="I1465" s="87"/>
    </row>
    <row r="1466" spans="1:9" ht="15" customHeight="1" x14ac:dyDescent="0.25">
      <c r="A1466" s="81">
        <f t="shared" ref="A1466:A1529" si="128">A1465+1</f>
        <v>42007</v>
      </c>
      <c r="B1466" s="82">
        <f t="shared" ref="B1466:B1529" si="129">DAY(A1466)</f>
        <v>3</v>
      </c>
      <c r="C1466" s="83">
        <f t="shared" ref="C1466:C1529" si="130">WEEKDAY(A1466)</f>
        <v>7</v>
      </c>
      <c r="D1466" s="90">
        <v>66920</v>
      </c>
      <c r="E1466" s="150">
        <v>16240</v>
      </c>
      <c r="F1466" s="92">
        <v>0</v>
      </c>
      <c r="G1466" s="86">
        <f t="shared" ref="G1466:G1529" si="131">SUM(E1466+F1466)</f>
        <v>16240</v>
      </c>
      <c r="H1466" s="86">
        <f t="shared" ref="H1466:H1529" si="132">G1466+D1466</f>
        <v>83160</v>
      </c>
      <c r="I1466" s="87"/>
    </row>
    <row r="1467" spans="1:9" ht="15" customHeight="1" x14ac:dyDescent="0.25">
      <c r="A1467" s="81">
        <f t="shared" si="128"/>
        <v>42008</v>
      </c>
      <c r="B1467" s="82">
        <f t="shared" si="129"/>
        <v>4</v>
      </c>
      <c r="C1467" s="83">
        <f t="shared" si="130"/>
        <v>1</v>
      </c>
      <c r="D1467" s="90">
        <v>57350</v>
      </c>
      <c r="E1467" s="150">
        <v>14300</v>
      </c>
      <c r="F1467" s="92">
        <v>0</v>
      </c>
      <c r="G1467" s="86">
        <f t="shared" si="131"/>
        <v>14300</v>
      </c>
      <c r="H1467" s="86">
        <f t="shared" si="132"/>
        <v>71650</v>
      </c>
      <c r="I1467" s="87"/>
    </row>
    <row r="1468" spans="1:9" ht="15" customHeight="1" x14ac:dyDescent="0.25">
      <c r="A1468" s="81">
        <f t="shared" si="128"/>
        <v>42009</v>
      </c>
      <c r="B1468" s="82">
        <f t="shared" si="129"/>
        <v>5</v>
      </c>
      <c r="C1468" s="83">
        <f t="shared" si="130"/>
        <v>2</v>
      </c>
      <c r="D1468" s="90">
        <v>46559</v>
      </c>
      <c r="E1468" s="150">
        <v>12068</v>
      </c>
      <c r="F1468" s="92">
        <v>0</v>
      </c>
      <c r="G1468" s="86">
        <f t="shared" si="131"/>
        <v>12068</v>
      </c>
      <c r="H1468" s="86">
        <f t="shared" si="132"/>
        <v>58627</v>
      </c>
      <c r="I1468" s="87"/>
    </row>
    <row r="1469" spans="1:9" ht="15" customHeight="1" x14ac:dyDescent="0.25">
      <c r="A1469" s="81">
        <f t="shared" si="128"/>
        <v>42010</v>
      </c>
      <c r="B1469" s="82">
        <f t="shared" si="129"/>
        <v>6</v>
      </c>
      <c r="C1469" s="83">
        <f t="shared" si="130"/>
        <v>3</v>
      </c>
      <c r="D1469" s="90">
        <v>54338</v>
      </c>
      <c r="E1469" s="150">
        <v>8989</v>
      </c>
      <c r="F1469" s="92">
        <v>0</v>
      </c>
      <c r="G1469" s="86">
        <f t="shared" si="131"/>
        <v>8989</v>
      </c>
      <c r="H1469" s="86">
        <f t="shared" si="132"/>
        <v>63327</v>
      </c>
      <c r="I1469" s="87"/>
    </row>
    <row r="1470" spans="1:9" ht="15" customHeight="1" x14ac:dyDescent="0.25">
      <c r="A1470" s="81">
        <f t="shared" si="128"/>
        <v>42011</v>
      </c>
      <c r="B1470" s="82">
        <f t="shared" si="129"/>
        <v>7</v>
      </c>
      <c r="C1470" s="83">
        <f t="shared" si="130"/>
        <v>4</v>
      </c>
      <c r="D1470" s="90">
        <v>50609</v>
      </c>
      <c r="E1470" s="150">
        <v>9978</v>
      </c>
      <c r="F1470" s="92">
        <v>0</v>
      </c>
      <c r="G1470" s="86">
        <f t="shared" si="131"/>
        <v>9978</v>
      </c>
      <c r="H1470" s="86">
        <f t="shared" si="132"/>
        <v>60587</v>
      </c>
      <c r="I1470" s="87"/>
    </row>
    <row r="1471" spans="1:9" ht="15" customHeight="1" x14ac:dyDescent="0.25">
      <c r="A1471" s="81">
        <f t="shared" si="128"/>
        <v>42012</v>
      </c>
      <c r="B1471" s="82">
        <f t="shared" si="129"/>
        <v>8</v>
      </c>
      <c r="C1471" s="83">
        <f t="shared" si="130"/>
        <v>5</v>
      </c>
      <c r="D1471" s="90">
        <v>58267</v>
      </c>
      <c r="E1471" s="150">
        <v>8053</v>
      </c>
      <c r="F1471" s="92">
        <v>0</v>
      </c>
      <c r="G1471" s="86">
        <f t="shared" si="131"/>
        <v>8053</v>
      </c>
      <c r="H1471" s="86">
        <f t="shared" si="132"/>
        <v>66320</v>
      </c>
      <c r="I1471" s="87"/>
    </row>
    <row r="1472" spans="1:9" ht="15" customHeight="1" x14ac:dyDescent="0.25">
      <c r="A1472" s="81">
        <f t="shared" si="128"/>
        <v>42013</v>
      </c>
      <c r="B1472" s="82">
        <f t="shared" si="129"/>
        <v>9</v>
      </c>
      <c r="C1472" s="83">
        <f t="shared" si="130"/>
        <v>6</v>
      </c>
      <c r="D1472" s="90">
        <v>56109</v>
      </c>
      <c r="E1472" s="150">
        <v>9868</v>
      </c>
      <c r="F1472" s="92">
        <v>0</v>
      </c>
      <c r="G1472" s="86">
        <f t="shared" si="131"/>
        <v>9868</v>
      </c>
      <c r="H1472" s="86">
        <f t="shared" si="132"/>
        <v>65977</v>
      </c>
      <c r="I1472" s="87"/>
    </row>
    <row r="1473" spans="1:9" ht="15" customHeight="1" x14ac:dyDescent="0.25">
      <c r="A1473" s="81">
        <f t="shared" si="128"/>
        <v>42014</v>
      </c>
      <c r="B1473" s="82">
        <f t="shared" si="129"/>
        <v>10</v>
      </c>
      <c r="C1473" s="83">
        <f t="shared" si="130"/>
        <v>7</v>
      </c>
      <c r="D1473" s="90">
        <v>60748</v>
      </c>
      <c r="E1473" s="150">
        <v>14779</v>
      </c>
      <c r="F1473" s="92">
        <v>0</v>
      </c>
      <c r="G1473" s="86">
        <f t="shared" si="131"/>
        <v>14779</v>
      </c>
      <c r="H1473" s="86">
        <f t="shared" si="132"/>
        <v>75527</v>
      </c>
      <c r="I1473" s="87"/>
    </row>
    <row r="1474" spans="1:9" ht="15" customHeight="1" x14ac:dyDescent="0.25">
      <c r="A1474" s="81">
        <f t="shared" si="128"/>
        <v>42015</v>
      </c>
      <c r="B1474" s="82">
        <f t="shared" si="129"/>
        <v>11</v>
      </c>
      <c r="C1474" s="83">
        <f t="shared" si="130"/>
        <v>1</v>
      </c>
      <c r="D1474" s="90">
        <v>55460</v>
      </c>
      <c r="E1474" s="150">
        <v>13590</v>
      </c>
      <c r="F1474" s="92">
        <v>0</v>
      </c>
      <c r="G1474" s="86">
        <f t="shared" si="131"/>
        <v>13590</v>
      </c>
      <c r="H1474" s="86">
        <f t="shared" si="132"/>
        <v>69050</v>
      </c>
      <c r="I1474" s="87"/>
    </row>
    <row r="1475" spans="1:9" ht="15" customHeight="1" x14ac:dyDescent="0.25">
      <c r="A1475" s="81">
        <f t="shared" si="128"/>
        <v>42016</v>
      </c>
      <c r="B1475" s="82">
        <f t="shared" si="129"/>
        <v>12</v>
      </c>
      <c r="C1475" s="83">
        <f t="shared" si="130"/>
        <v>2</v>
      </c>
      <c r="D1475" s="90">
        <v>47567</v>
      </c>
      <c r="E1475" s="150">
        <v>11365</v>
      </c>
      <c r="F1475" s="92">
        <v>0</v>
      </c>
      <c r="G1475" s="86">
        <f t="shared" si="131"/>
        <v>11365</v>
      </c>
      <c r="H1475" s="86">
        <f t="shared" si="132"/>
        <v>58932</v>
      </c>
      <c r="I1475" s="87"/>
    </row>
    <row r="1476" spans="1:9" ht="15" customHeight="1" x14ac:dyDescent="0.25">
      <c r="A1476" s="81">
        <f t="shared" si="128"/>
        <v>42017</v>
      </c>
      <c r="B1476" s="82">
        <f t="shared" si="129"/>
        <v>13</v>
      </c>
      <c r="C1476" s="83">
        <f t="shared" si="130"/>
        <v>3</v>
      </c>
      <c r="D1476" s="90">
        <v>43590</v>
      </c>
      <c r="E1476" s="150">
        <v>10270</v>
      </c>
      <c r="F1476" s="92">
        <v>0</v>
      </c>
      <c r="G1476" s="86">
        <f t="shared" si="131"/>
        <v>10270</v>
      </c>
      <c r="H1476" s="86">
        <f t="shared" si="132"/>
        <v>53860</v>
      </c>
      <c r="I1476" s="87"/>
    </row>
    <row r="1477" spans="1:9" ht="15" customHeight="1" x14ac:dyDescent="0.25">
      <c r="A1477" s="81">
        <f t="shared" si="128"/>
        <v>42018</v>
      </c>
      <c r="B1477" s="82">
        <f t="shared" si="129"/>
        <v>14</v>
      </c>
      <c r="C1477" s="83">
        <f t="shared" si="130"/>
        <v>4</v>
      </c>
      <c r="D1477" s="90">
        <v>56889</v>
      </c>
      <c r="E1477" s="150">
        <v>12105</v>
      </c>
      <c r="F1477" s="92">
        <v>0</v>
      </c>
      <c r="G1477" s="86">
        <f t="shared" si="131"/>
        <v>12105</v>
      </c>
      <c r="H1477" s="86">
        <f t="shared" si="132"/>
        <v>68994</v>
      </c>
      <c r="I1477" s="87"/>
    </row>
    <row r="1478" spans="1:9" ht="15" customHeight="1" x14ac:dyDescent="0.25">
      <c r="A1478" s="81">
        <f t="shared" si="128"/>
        <v>42019</v>
      </c>
      <c r="B1478" s="82">
        <f t="shared" si="129"/>
        <v>15</v>
      </c>
      <c r="C1478" s="83">
        <f t="shared" si="130"/>
        <v>5</v>
      </c>
      <c r="D1478" s="90">
        <v>45020</v>
      </c>
      <c r="E1478" s="150">
        <v>10760</v>
      </c>
      <c r="F1478" s="92">
        <v>0</v>
      </c>
      <c r="G1478" s="86">
        <f t="shared" si="131"/>
        <v>10760</v>
      </c>
      <c r="H1478" s="86">
        <f t="shared" si="132"/>
        <v>55780</v>
      </c>
      <c r="I1478" s="87"/>
    </row>
    <row r="1479" spans="1:9" ht="15" customHeight="1" x14ac:dyDescent="0.25">
      <c r="A1479" s="81">
        <f t="shared" si="128"/>
        <v>42020</v>
      </c>
      <c r="B1479" s="82">
        <f t="shared" si="129"/>
        <v>16</v>
      </c>
      <c r="C1479" s="83">
        <f t="shared" si="130"/>
        <v>6</v>
      </c>
      <c r="D1479" s="90">
        <v>50250</v>
      </c>
      <c r="E1479" s="150">
        <v>11070</v>
      </c>
      <c r="F1479" s="92">
        <v>0</v>
      </c>
      <c r="G1479" s="86">
        <f t="shared" si="131"/>
        <v>11070</v>
      </c>
      <c r="H1479" s="86">
        <f t="shared" si="132"/>
        <v>61320</v>
      </c>
      <c r="I1479" s="87"/>
    </row>
    <row r="1480" spans="1:9" ht="15" customHeight="1" x14ac:dyDescent="0.25">
      <c r="A1480" s="81">
        <f t="shared" si="128"/>
        <v>42021</v>
      </c>
      <c r="B1480" s="82">
        <f t="shared" si="129"/>
        <v>17</v>
      </c>
      <c r="C1480" s="83">
        <f t="shared" si="130"/>
        <v>7</v>
      </c>
      <c r="D1480" s="90">
        <v>77640</v>
      </c>
      <c r="E1480" s="150">
        <v>7200</v>
      </c>
      <c r="F1480" s="92">
        <v>0</v>
      </c>
      <c r="G1480" s="86">
        <f t="shared" si="131"/>
        <v>7200</v>
      </c>
      <c r="H1480" s="86">
        <f t="shared" si="132"/>
        <v>84840</v>
      </c>
      <c r="I1480" s="87"/>
    </row>
    <row r="1481" spans="1:9" ht="15" customHeight="1" x14ac:dyDescent="0.25">
      <c r="A1481" s="81">
        <f t="shared" si="128"/>
        <v>42022</v>
      </c>
      <c r="B1481" s="82">
        <f t="shared" si="129"/>
        <v>18</v>
      </c>
      <c r="C1481" s="83">
        <f t="shared" si="130"/>
        <v>1</v>
      </c>
      <c r="D1481" s="90">
        <v>74917</v>
      </c>
      <c r="E1481" s="150">
        <v>9518</v>
      </c>
      <c r="F1481" s="92">
        <v>0</v>
      </c>
      <c r="G1481" s="86">
        <f t="shared" si="131"/>
        <v>9518</v>
      </c>
      <c r="H1481" s="86">
        <f t="shared" si="132"/>
        <v>84435</v>
      </c>
      <c r="I1481" s="87"/>
    </row>
    <row r="1482" spans="1:9" ht="15" customHeight="1" x14ac:dyDescent="0.25">
      <c r="A1482" s="81">
        <f t="shared" si="128"/>
        <v>42023</v>
      </c>
      <c r="B1482" s="82">
        <f t="shared" si="129"/>
        <v>19</v>
      </c>
      <c r="C1482" s="83">
        <f t="shared" si="130"/>
        <v>2</v>
      </c>
      <c r="D1482" s="90">
        <v>58598</v>
      </c>
      <c r="E1482" s="150">
        <v>13954</v>
      </c>
      <c r="F1482" s="92">
        <v>0</v>
      </c>
      <c r="G1482" s="86">
        <f t="shared" si="131"/>
        <v>13954</v>
      </c>
      <c r="H1482" s="86">
        <f t="shared" si="132"/>
        <v>72552</v>
      </c>
      <c r="I1482" s="87"/>
    </row>
    <row r="1483" spans="1:9" ht="15" customHeight="1" x14ac:dyDescent="0.25">
      <c r="A1483" s="81">
        <f t="shared" si="128"/>
        <v>42024</v>
      </c>
      <c r="B1483" s="82">
        <f t="shared" si="129"/>
        <v>20</v>
      </c>
      <c r="C1483" s="83">
        <f t="shared" si="130"/>
        <v>3</v>
      </c>
      <c r="D1483" s="90">
        <v>41860</v>
      </c>
      <c r="E1483" s="150">
        <v>10660</v>
      </c>
      <c r="F1483" s="92">
        <v>0</v>
      </c>
      <c r="G1483" s="86">
        <f t="shared" si="131"/>
        <v>10660</v>
      </c>
      <c r="H1483" s="86">
        <f t="shared" si="132"/>
        <v>52520</v>
      </c>
      <c r="I1483" s="87"/>
    </row>
    <row r="1484" spans="1:9" ht="15" customHeight="1" x14ac:dyDescent="0.25">
      <c r="A1484" s="81">
        <f t="shared" si="128"/>
        <v>42025</v>
      </c>
      <c r="B1484" s="82">
        <f t="shared" si="129"/>
        <v>21</v>
      </c>
      <c r="C1484" s="83">
        <f t="shared" si="130"/>
        <v>4</v>
      </c>
      <c r="D1484" s="90">
        <v>44898</v>
      </c>
      <c r="E1484" s="150">
        <v>10559</v>
      </c>
      <c r="F1484" s="92">
        <v>0</v>
      </c>
      <c r="G1484" s="86">
        <f t="shared" si="131"/>
        <v>10559</v>
      </c>
      <c r="H1484" s="86">
        <f t="shared" si="132"/>
        <v>55457</v>
      </c>
      <c r="I1484" s="87"/>
    </row>
    <row r="1485" spans="1:9" ht="15" customHeight="1" x14ac:dyDescent="0.25">
      <c r="A1485" s="81">
        <f t="shared" si="128"/>
        <v>42026</v>
      </c>
      <c r="B1485" s="82">
        <f t="shared" si="129"/>
        <v>22</v>
      </c>
      <c r="C1485" s="83">
        <f t="shared" si="130"/>
        <v>5</v>
      </c>
      <c r="D1485" s="90">
        <v>36170</v>
      </c>
      <c r="E1485" s="150">
        <v>8156</v>
      </c>
      <c r="F1485" s="92">
        <v>0</v>
      </c>
      <c r="G1485" s="86">
        <f t="shared" si="131"/>
        <v>8156</v>
      </c>
      <c r="H1485" s="86">
        <f t="shared" si="132"/>
        <v>44326</v>
      </c>
      <c r="I1485" s="87"/>
    </row>
    <row r="1486" spans="1:9" ht="15" customHeight="1" x14ac:dyDescent="0.25">
      <c r="A1486" s="81">
        <f t="shared" si="128"/>
        <v>42027</v>
      </c>
      <c r="B1486" s="82">
        <f t="shared" si="129"/>
        <v>23</v>
      </c>
      <c r="C1486" s="83">
        <f t="shared" si="130"/>
        <v>6</v>
      </c>
      <c r="D1486" s="90">
        <v>41660</v>
      </c>
      <c r="E1486" s="150">
        <v>9520</v>
      </c>
      <c r="F1486" s="92">
        <v>0</v>
      </c>
      <c r="G1486" s="86">
        <f t="shared" si="131"/>
        <v>9520</v>
      </c>
      <c r="H1486" s="86">
        <f t="shared" si="132"/>
        <v>51180</v>
      </c>
      <c r="I1486" s="87"/>
    </row>
    <row r="1487" spans="1:9" ht="15" customHeight="1" x14ac:dyDescent="0.25">
      <c r="A1487" s="81">
        <f t="shared" si="128"/>
        <v>42028</v>
      </c>
      <c r="B1487" s="82">
        <f t="shared" si="129"/>
        <v>24</v>
      </c>
      <c r="C1487" s="83">
        <f t="shared" si="130"/>
        <v>7</v>
      </c>
      <c r="D1487" s="90">
        <v>42020</v>
      </c>
      <c r="E1487" s="150">
        <v>9740</v>
      </c>
      <c r="F1487" s="92">
        <v>0</v>
      </c>
      <c r="G1487" s="86">
        <f t="shared" si="131"/>
        <v>9740</v>
      </c>
      <c r="H1487" s="86">
        <f t="shared" si="132"/>
        <v>51760</v>
      </c>
      <c r="I1487" s="87"/>
    </row>
    <row r="1488" spans="1:9" ht="15" customHeight="1" x14ac:dyDescent="0.25">
      <c r="A1488" s="81">
        <f t="shared" si="128"/>
        <v>42029</v>
      </c>
      <c r="B1488" s="82">
        <f t="shared" si="129"/>
        <v>25</v>
      </c>
      <c r="C1488" s="83">
        <f t="shared" si="130"/>
        <v>1</v>
      </c>
      <c r="D1488" s="90">
        <v>46039</v>
      </c>
      <c r="E1488" s="150">
        <v>10027</v>
      </c>
      <c r="F1488" s="92">
        <v>0</v>
      </c>
      <c r="G1488" s="86">
        <f t="shared" si="131"/>
        <v>10027</v>
      </c>
      <c r="H1488" s="86">
        <f t="shared" si="132"/>
        <v>56066</v>
      </c>
      <c r="I1488" s="87"/>
    </row>
    <row r="1489" spans="1:9" ht="15" customHeight="1" x14ac:dyDescent="0.25">
      <c r="A1489" s="81">
        <f t="shared" si="128"/>
        <v>42030</v>
      </c>
      <c r="B1489" s="82">
        <f t="shared" si="129"/>
        <v>26</v>
      </c>
      <c r="C1489" s="83">
        <f t="shared" si="130"/>
        <v>2</v>
      </c>
      <c r="D1489" s="90">
        <v>30040</v>
      </c>
      <c r="E1489" s="150">
        <v>7240</v>
      </c>
      <c r="F1489" s="92">
        <v>0</v>
      </c>
      <c r="G1489" s="86">
        <f t="shared" si="131"/>
        <v>7240</v>
      </c>
      <c r="H1489" s="86">
        <f t="shared" si="132"/>
        <v>37280</v>
      </c>
      <c r="I1489" s="87"/>
    </row>
    <row r="1490" spans="1:9" ht="15" customHeight="1" x14ac:dyDescent="0.25">
      <c r="A1490" s="81">
        <f t="shared" si="128"/>
        <v>42031</v>
      </c>
      <c r="B1490" s="82">
        <f t="shared" si="129"/>
        <v>27</v>
      </c>
      <c r="C1490" s="83">
        <f t="shared" si="130"/>
        <v>3</v>
      </c>
      <c r="D1490" s="90">
        <v>37827</v>
      </c>
      <c r="E1490" s="150">
        <v>8639</v>
      </c>
      <c r="F1490" s="92">
        <v>0</v>
      </c>
      <c r="G1490" s="86">
        <f t="shared" si="131"/>
        <v>8639</v>
      </c>
      <c r="H1490" s="86">
        <f t="shared" si="132"/>
        <v>46466</v>
      </c>
      <c r="I1490" s="87"/>
    </row>
    <row r="1491" spans="1:9" ht="15" customHeight="1" x14ac:dyDescent="0.25">
      <c r="A1491" s="81">
        <f t="shared" si="128"/>
        <v>42032</v>
      </c>
      <c r="B1491" s="82">
        <f t="shared" si="129"/>
        <v>28</v>
      </c>
      <c r="C1491" s="83">
        <f t="shared" si="130"/>
        <v>4</v>
      </c>
      <c r="D1491" s="90">
        <v>40320</v>
      </c>
      <c r="E1491" s="150">
        <v>7460</v>
      </c>
      <c r="F1491" s="92">
        <v>0</v>
      </c>
      <c r="G1491" s="86">
        <f t="shared" si="131"/>
        <v>7460</v>
      </c>
      <c r="H1491" s="86">
        <f t="shared" si="132"/>
        <v>47780</v>
      </c>
      <c r="I1491" s="87"/>
    </row>
    <row r="1492" spans="1:9" ht="15" customHeight="1" x14ac:dyDescent="0.25">
      <c r="A1492" s="81">
        <f t="shared" si="128"/>
        <v>42033</v>
      </c>
      <c r="B1492" s="82">
        <f t="shared" si="129"/>
        <v>29</v>
      </c>
      <c r="C1492" s="83">
        <f t="shared" si="130"/>
        <v>5</v>
      </c>
      <c r="D1492" s="90">
        <v>41180</v>
      </c>
      <c r="E1492" s="150">
        <v>6500</v>
      </c>
      <c r="F1492" s="92">
        <v>0</v>
      </c>
      <c r="G1492" s="86">
        <f t="shared" si="131"/>
        <v>6500</v>
      </c>
      <c r="H1492" s="86">
        <f t="shared" si="132"/>
        <v>47680</v>
      </c>
      <c r="I1492" s="87"/>
    </row>
    <row r="1493" spans="1:9" ht="15" customHeight="1" x14ac:dyDescent="0.25">
      <c r="A1493" s="81">
        <f t="shared" si="128"/>
        <v>42034</v>
      </c>
      <c r="B1493" s="82">
        <f t="shared" si="129"/>
        <v>30</v>
      </c>
      <c r="C1493" s="83">
        <f t="shared" si="130"/>
        <v>6</v>
      </c>
      <c r="D1493" s="90">
        <v>42500</v>
      </c>
      <c r="E1493" s="150">
        <v>7120</v>
      </c>
      <c r="F1493" s="92">
        <v>0</v>
      </c>
      <c r="G1493" s="86">
        <f t="shared" si="131"/>
        <v>7120</v>
      </c>
      <c r="H1493" s="86">
        <f t="shared" si="132"/>
        <v>49620</v>
      </c>
      <c r="I1493" s="87"/>
    </row>
    <row r="1494" spans="1:9" ht="15" customHeight="1" x14ac:dyDescent="0.25">
      <c r="A1494" s="81">
        <f t="shared" si="128"/>
        <v>42035</v>
      </c>
      <c r="B1494" s="82">
        <f t="shared" si="129"/>
        <v>31</v>
      </c>
      <c r="C1494" s="83">
        <f t="shared" si="130"/>
        <v>7</v>
      </c>
      <c r="D1494" s="90">
        <v>44180</v>
      </c>
      <c r="E1494" s="150">
        <v>9130</v>
      </c>
      <c r="F1494" s="92">
        <v>0</v>
      </c>
      <c r="G1494" s="86">
        <f t="shared" si="131"/>
        <v>9130</v>
      </c>
      <c r="H1494" s="86">
        <f t="shared" si="132"/>
        <v>53310</v>
      </c>
      <c r="I1494" s="87"/>
    </row>
    <row r="1495" spans="1:9" ht="15" customHeight="1" x14ac:dyDescent="0.25">
      <c r="A1495" s="81">
        <f t="shared" si="128"/>
        <v>42036</v>
      </c>
      <c r="B1495" s="82">
        <f t="shared" si="129"/>
        <v>1</v>
      </c>
      <c r="C1495" s="83">
        <f t="shared" si="130"/>
        <v>1</v>
      </c>
      <c r="D1495" s="90">
        <v>46430</v>
      </c>
      <c r="E1495" s="150">
        <v>10970</v>
      </c>
      <c r="F1495" s="93">
        <v>0</v>
      </c>
      <c r="G1495" s="86">
        <f t="shared" si="131"/>
        <v>10970</v>
      </c>
      <c r="H1495" s="86">
        <f t="shared" si="132"/>
        <v>57400</v>
      </c>
      <c r="I1495" s="87"/>
    </row>
    <row r="1496" spans="1:9" ht="15" customHeight="1" x14ac:dyDescent="0.25">
      <c r="A1496" s="81">
        <f t="shared" si="128"/>
        <v>42037</v>
      </c>
      <c r="B1496" s="82">
        <f t="shared" si="129"/>
        <v>2</v>
      </c>
      <c r="C1496" s="83">
        <f t="shared" si="130"/>
        <v>2</v>
      </c>
      <c r="D1496" s="90">
        <v>32832</v>
      </c>
      <c r="E1496" s="150">
        <v>11847</v>
      </c>
      <c r="F1496" s="93">
        <v>0</v>
      </c>
      <c r="G1496" s="86">
        <f t="shared" si="131"/>
        <v>11847</v>
      </c>
      <c r="H1496" s="86">
        <f t="shared" si="132"/>
        <v>44679</v>
      </c>
      <c r="I1496" s="87"/>
    </row>
    <row r="1497" spans="1:9" ht="15" customHeight="1" x14ac:dyDescent="0.25">
      <c r="A1497" s="81">
        <f t="shared" si="128"/>
        <v>42038</v>
      </c>
      <c r="B1497" s="82">
        <f t="shared" si="129"/>
        <v>3</v>
      </c>
      <c r="C1497" s="83">
        <f t="shared" si="130"/>
        <v>3</v>
      </c>
      <c r="D1497" s="90">
        <v>44896</v>
      </c>
      <c r="E1497" s="150">
        <v>5493</v>
      </c>
      <c r="F1497" s="93">
        <v>2419</v>
      </c>
      <c r="G1497" s="86">
        <f t="shared" si="131"/>
        <v>7912</v>
      </c>
      <c r="H1497" s="86">
        <f t="shared" si="132"/>
        <v>52808</v>
      </c>
      <c r="I1497" s="87"/>
    </row>
    <row r="1498" spans="1:9" ht="15" customHeight="1" x14ac:dyDescent="0.25">
      <c r="A1498" s="81">
        <f t="shared" si="128"/>
        <v>42039</v>
      </c>
      <c r="B1498" s="82">
        <f t="shared" si="129"/>
        <v>4</v>
      </c>
      <c r="C1498" s="83">
        <f t="shared" si="130"/>
        <v>4</v>
      </c>
      <c r="D1498" s="90">
        <v>35577</v>
      </c>
      <c r="E1498" s="150">
        <v>3680</v>
      </c>
      <c r="F1498" s="93">
        <v>2751</v>
      </c>
      <c r="G1498" s="86">
        <f t="shared" si="131"/>
        <v>6431</v>
      </c>
      <c r="H1498" s="86">
        <f t="shared" si="132"/>
        <v>42008</v>
      </c>
      <c r="I1498" s="87"/>
    </row>
    <row r="1499" spans="1:9" ht="15" customHeight="1" x14ac:dyDescent="0.25">
      <c r="A1499" s="81">
        <f t="shared" si="128"/>
        <v>42040</v>
      </c>
      <c r="B1499" s="82">
        <f t="shared" si="129"/>
        <v>5</v>
      </c>
      <c r="C1499" s="83">
        <f t="shared" si="130"/>
        <v>5</v>
      </c>
      <c r="D1499" s="90">
        <v>37849</v>
      </c>
      <c r="E1499" s="150">
        <v>8738</v>
      </c>
      <c r="F1499" s="93">
        <v>6549</v>
      </c>
      <c r="G1499" s="86">
        <f t="shared" si="131"/>
        <v>15287</v>
      </c>
      <c r="H1499" s="86">
        <f t="shared" si="132"/>
        <v>53136</v>
      </c>
      <c r="I1499" s="87"/>
    </row>
    <row r="1500" spans="1:9" ht="15" customHeight="1" x14ac:dyDescent="0.25">
      <c r="A1500" s="81">
        <f t="shared" si="128"/>
        <v>42041</v>
      </c>
      <c r="B1500" s="82">
        <f t="shared" si="129"/>
        <v>6</v>
      </c>
      <c r="C1500" s="83">
        <f t="shared" si="130"/>
        <v>6</v>
      </c>
      <c r="D1500" s="90">
        <v>33970</v>
      </c>
      <c r="E1500" s="150">
        <v>13980</v>
      </c>
      <c r="F1500" s="93">
        <v>10420</v>
      </c>
      <c r="G1500" s="86">
        <f t="shared" si="131"/>
        <v>24400</v>
      </c>
      <c r="H1500" s="86">
        <f t="shared" si="132"/>
        <v>58370</v>
      </c>
      <c r="I1500" s="87"/>
    </row>
    <row r="1501" spans="1:9" ht="15" customHeight="1" x14ac:dyDescent="0.25">
      <c r="A1501" s="81">
        <f t="shared" si="128"/>
        <v>42042</v>
      </c>
      <c r="B1501" s="82">
        <f t="shared" si="129"/>
        <v>7</v>
      </c>
      <c r="C1501" s="83">
        <f t="shared" si="130"/>
        <v>7</v>
      </c>
      <c r="D1501" s="90">
        <v>56310</v>
      </c>
      <c r="E1501" s="150">
        <v>7080</v>
      </c>
      <c r="F1501" s="93">
        <v>5320</v>
      </c>
      <c r="G1501" s="86">
        <f t="shared" si="131"/>
        <v>12400</v>
      </c>
      <c r="H1501" s="86">
        <f t="shared" si="132"/>
        <v>68710</v>
      </c>
      <c r="I1501" s="87"/>
    </row>
    <row r="1502" spans="1:9" ht="15" customHeight="1" x14ac:dyDescent="0.25">
      <c r="A1502" s="81">
        <f t="shared" si="128"/>
        <v>42043</v>
      </c>
      <c r="B1502" s="82">
        <f t="shared" si="129"/>
        <v>8</v>
      </c>
      <c r="C1502" s="83">
        <f t="shared" si="130"/>
        <v>1</v>
      </c>
      <c r="D1502" s="90">
        <v>53080</v>
      </c>
      <c r="E1502" s="150">
        <v>10300</v>
      </c>
      <c r="F1502" s="93">
        <v>7720</v>
      </c>
      <c r="G1502" s="86">
        <f t="shared" si="131"/>
        <v>18020</v>
      </c>
      <c r="H1502" s="86">
        <f t="shared" si="132"/>
        <v>71100</v>
      </c>
      <c r="I1502" s="87"/>
    </row>
    <row r="1503" spans="1:9" ht="15" customHeight="1" x14ac:dyDescent="0.25">
      <c r="A1503" s="81">
        <f t="shared" si="128"/>
        <v>42044</v>
      </c>
      <c r="B1503" s="82">
        <f t="shared" si="129"/>
        <v>9</v>
      </c>
      <c r="C1503" s="83">
        <f t="shared" si="130"/>
        <v>2</v>
      </c>
      <c r="D1503" s="90">
        <v>40460</v>
      </c>
      <c r="E1503" s="150">
        <v>7580</v>
      </c>
      <c r="F1503" s="93">
        <v>5690</v>
      </c>
      <c r="G1503" s="86">
        <f t="shared" si="131"/>
        <v>13270</v>
      </c>
      <c r="H1503" s="86">
        <f t="shared" si="132"/>
        <v>53730</v>
      </c>
      <c r="I1503" s="87"/>
    </row>
    <row r="1504" spans="1:9" ht="15" customHeight="1" x14ac:dyDescent="0.25">
      <c r="A1504" s="81">
        <f t="shared" si="128"/>
        <v>42045</v>
      </c>
      <c r="B1504" s="82">
        <f t="shared" si="129"/>
        <v>10</v>
      </c>
      <c r="C1504" s="83">
        <f t="shared" si="130"/>
        <v>3</v>
      </c>
      <c r="D1504" s="90">
        <v>39809</v>
      </c>
      <c r="E1504" s="150">
        <v>6388</v>
      </c>
      <c r="F1504" s="93">
        <v>4791</v>
      </c>
      <c r="G1504" s="86">
        <f t="shared" si="131"/>
        <v>11179</v>
      </c>
      <c r="H1504" s="86">
        <f t="shared" si="132"/>
        <v>50988</v>
      </c>
      <c r="I1504" s="87"/>
    </row>
    <row r="1505" spans="1:9" ht="15" customHeight="1" x14ac:dyDescent="0.25">
      <c r="A1505" s="81">
        <f t="shared" si="128"/>
        <v>42046</v>
      </c>
      <c r="B1505" s="82">
        <f t="shared" si="129"/>
        <v>11</v>
      </c>
      <c r="C1505" s="83">
        <f t="shared" si="130"/>
        <v>4</v>
      </c>
      <c r="D1505" s="90">
        <v>42743</v>
      </c>
      <c r="E1505" s="150">
        <v>6545</v>
      </c>
      <c r="F1505" s="93">
        <v>4908</v>
      </c>
      <c r="G1505" s="86">
        <f t="shared" si="131"/>
        <v>11453</v>
      </c>
      <c r="H1505" s="86">
        <f t="shared" si="132"/>
        <v>54196</v>
      </c>
      <c r="I1505" s="87"/>
    </row>
    <row r="1506" spans="1:9" ht="15" customHeight="1" x14ac:dyDescent="0.25">
      <c r="A1506" s="81">
        <f t="shared" si="128"/>
        <v>42047</v>
      </c>
      <c r="B1506" s="82">
        <f t="shared" si="129"/>
        <v>12</v>
      </c>
      <c r="C1506" s="83">
        <f t="shared" si="130"/>
        <v>5</v>
      </c>
      <c r="D1506" s="90">
        <v>48668</v>
      </c>
      <c r="E1506" s="150">
        <v>5172</v>
      </c>
      <c r="F1506" s="93">
        <v>3858</v>
      </c>
      <c r="G1506" s="86">
        <f t="shared" si="131"/>
        <v>9030</v>
      </c>
      <c r="H1506" s="86">
        <f t="shared" si="132"/>
        <v>57698</v>
      </c>
      <c r="I1506" s="87"/>
    </row>
    <row r="1507" spans="1:9" ht="15" customHeight="1" x14ac:dyDescent="0.25">
      <c r="A1507" s="81">
        <f t="shared" si="128"/>
        <v>42048</v>
      </c>
      <c r="B1507" s="82">
        <f t="shared" si="129"/>
        <v>13</v>
      </c>
      <c r="C1507" s="83">
        <f t="shared" si="130"/>
        <v>6</v>
      </c>
      <c r="D1507" s="90">
        <v>33740</v>
      </c>
      <c r="E1507" s="150">
        <v>6810</v>
      </c>
      <c r="F1507" s="93">
        <v>5100</v>
      </c>
      <c r="G1507" s="86">
        <f t="shared" si="131"/>
        <v>11910</v>
      </c>
      <c r="H1507" s="86">
        <f t="shared" si="132"/>
        <v>45650</v>
      </c>
      <c r="I1507" s="87"/>
    </row>
    <row r="1508" spans="1:9" ht="15" customHeight="1" x14ac:dyDescent="0.25">
      <c r="A1508" s="81">
        <f t="shared" si="128"/>
        <v>42049</v>
      </c>
      <c r="B1508" s="82">
        <f t="shared" si="129"/>
        <v>14</v>
      </c>
      <c r="C1508" s="83">
        <f t="shared" si="130"/>
        <v>7</v>
      </c>
      <c r="D1508" s="90">
        <v>51070</v>
      </c>
      <c r="E1508" s="150">
        <v>12260</v>
      </c>
      <c r="F1508" s="93">
        <v>9210</v>
      </c>
      <c r="G1508" s="86">
        <f t="shared" si="131"/>
        <v>21470</v>
      </c>
      <c r="H1508" s="86">
        <f t="shared" si="132"/>
        <v>72540</v>
      </c>
      <c r="I1508" s="94"/>
    </row>
    <row r="1509" spans="1:9" ht="15" customHeight="1" x14ac:dyDescent="0.25">
      <c r="A1509" s="81">
        <f t="shared" si="128"/>
        <v>42050</v>
      </c>
      <c r="B1509" s="82">
        <f t="shared" si="129"/>
        <v>15</v>
      </c>
      <c r="C1509" s="83">
        <f t="shared" si="130"/>
        <v>1</v>
      </c>
      <c r="D1509" s="90">
        <v>54210</v>
      </c>
      <c r="E1509" s="150">
        <v>9510</v>
      </c>
      <c r="F1509" s="93">
        <v>7140</v>
      </c>
      <c r="G1509" s="86">
        <f t="shared" si="131"/>
        <v>16650</v>
      </c>
      <c r="H1509" s="86">
        <f t="shared" si="132"/>
        <v>70860</v>
      </c>
      <c r="I1509" s="94"/>
    </row>
    <row r="1510" spans="1:9" ht="15" customHeight="1" x14ac:dyDescent="0.25">
      <c r="A1510" s="81">
        <f t="shared" si="128"/>
        <v>42051</v>
      </c>
      <c r="B1510" s="82">
        <f t="shared" si="129"/>
        <v>16</v>
      </c>
      <c r="C1510" s="83">
        <f t="shared" si="130"/>
        <v>2</v>
      </c>
      <c r="D1510" s="90">
        <v>51460</v>
      </c>
      <c r="E1510" s="150">
        <v>12610</v>
      </c>
      <c r="F1510" s="93">
        <v>9430</v>
      </c>
      <c r="G1510" s="86">
        <f t="shared" si="131"/>
        <v>22040</v>
      </c>
      <c r="H1510" s="86">
        <f t="shared" si="132"/>
        <v>73500</v>
      </c>
      <c r="I1510" s="94"/>
    </row>
    <row r="1511" spans="1:9" ht="15" customHeight="1" x14ac:dyDescent="0.25">
      <c r="A1511" s="81">
        <f t="shared" si="128"/>
        <v>42052</v>
      </c>
      <c r="B1511" s="82">
        <f t="shared" si="129"/>
        <v>17</v>
      </c>
      <c r="C1511" s="83">
        <f t="shared" si="130"/>
        <v>3</v>
      </c>
      <c r="D1511" s="90">
        <v>44255</v>
      </c>
      <c r="E1511" s="150">
        <v>13860</v>
      </c>
      <c r="F1511" s="93">
        <v>10360</v>
      </c>
      <c r="G1511" s="86">
        <f t="shared" si="131"/>
        <v>24220</v>
      </c>
      <c r="H1511" s="86">
        <f t="shared" si="132"/>
        <v>68475</v>
      </c>
      <c r="I1511" s="94"/>
    </row>
    <row r="1512" spans="1:9" ht="15" customHeight="1" x14ac:dyDescent="0.25">
      <c r="A1512" s="81">
        <f t="shared" si="128"/>
        <v>42053</v>
      </c>
      <c r="B1512" s="82">
        <f t="shared" si="129"/>
        <v>18</v>
      </c>
      <c r="C1512" s="83">
        <f t="shared" si="130"/>
        <v>4</v>
      </c>
      <c r="D1512" s="90">
        <v>47100</v>
      </c>
      <c r="E1512" s="150">
        <v>11300</v>
      </c>
      <c r="F1512" s="93">
        <v>8440</v>
      </c>
      <c r="G1512" s="86">
        <f t="shared" si="131"/>
        <v>19740</v>
      </c>
      <c r="H1512" s="86">
        <f t="shared" si="132"/>
        <v>66840</v>
      </c>
      <c r="I1512" s="94"/>
    </row>
    <row r="1513" spans="1:9" ht="15" customHeight="1" x14ac:dyDescent="0.25">
      <c r="A1513" s="81">
        <f t="shared" si="128"/>
        <v>42054</v>
      </c>
      <c r="B1513" s="82">
        <f t="shared" si="129"/>
        <v>19</v>
      </c>
      <c r="C1513" s="83">
        <f t="shared" si="130"/>
        <v>5</v>
      </c>
      <c r="D1513" s="90">
        <v>46675</v>
      </c>
      <c r="E1513" s="150">
        <v>14178</v>
      </c>
      <c r="F1513" s="93">
        <v>10577</v>
      </c>
      <c r="G1513" s="86">
        <f t="shared" si="131"/>
        <v>24755</v>
      </c>
      <c r="H1513" s="86">
        <f t="shared" si="132"/>
        <v>71430</v>
      </c>
      <c r="I1513" s="94"/>
    </row>
    <row r="1514" spans="1:9" ht="15" customHeight="1" x14ac:dyDescent="0.25">
      <c r="A1514" s="81">
        <f t="shared" si="128"/>
        <v>42055</v>
      </c>
      <c r="B1514" s="82">
        <f t="shared" si="129"/>
        <v>20</v>
      </c>
      <c r="C1514" s="83">
        <f t="shared" si="130"/>
        <v>6</v>
      </c>
      <c r="D1514" s="90">
        <v>18512</v>
      </c>
      <c r="E1514" s="150">
        <v>25957</v>
      </c>
      <c r="F1514" s="93">
        <v>19383</v>
      </c>
      <c r="G1514" s="86">
        <f t="shared" si="131"/>
        <v>45340</v>
      </c>
      <c r="H1514" s="86">
        <f t="shared" si="132"/>
        <v>63852</v>
      </c>
      <c r="I1514" s="94"/>
    </row>
    <row r="1515" spans="1:9" ht="15" customHeight="1" x14ac:dyDescent="0.25">
      <c r="A1515" s="81">
        <f t="shared" si="128"/>
        <v>42056</v>
      </c>
      <c r="B1515" s="82">
        <f t="shared" si="129"/>
        <v>21</v>
      </c>
      <c r="C1515" s="83">
        <f t="shared" si="130"/>
        <v>7</v>
      </c>
      <c r="D1515" s="90">
        <v>17000</v>
      </c>
      <c r="E1515" s="150">
        <v>26000</v>
      </c>
      <c r="F1515" s="93">
        <v>14000</v>
      </c>
      <c r="G1515" s="86">
        <f t="shared" si="131"/>
        <v>40000</v>
      </c>
      <c r="H1515" s="86">
        <f t="shared" si="132"/>
        <v>57000</v>
      </c>
      <c r="I1515" s="94" t="s">
        <v>86</v>
      </c>
    </row>
    <row r="1516" spans="1:9" ht="15" customHeight="1" x14ac:dyDescent="0.25">
      <c r="A1516" s="81">
        <f t="shared" si="128"/>
        <v>42057</v>
      </c>
      <c r="B1516" s="82">
        <f t="shared" si="129"/>
        <v>22</v>
      </c>
      <c r="C1516" s="83">
        <f t="shared" si="130"/>
        <v>1</v>
      </c>
      <c r="D1516" s="90">
        <v>17000</v>
      </c>
      <c r="E1516" s="150">
        <v>26000</v>
      </c>
      <c r="F1516" s="93">
        <v>14000</v>
      </c>
      <c r="G1516" s="86">
        <f t="shared" si="131"/>
        <v>40000</v>
      </c>
      <c r="H1516" s="86">
        <f t="shared" si="132"/>
        <v>57000</v>
      </c>
      <c r="I1516" s="94" t="s">
        <v>87</v>
      </c>
    </row>
    <row r="1517" spans="1:9" ht="15" customHeight="1" x14ac:dyDescent="0.25">
      <c r="A1517" s="81">
        <f t="shared" si="128"/>
        <v>42058</v>
      </c>
      <c r="B1517" s="82">
        <f t="shared" si="129"/>
        <v>23</v>
      </c>
      <c r="C1517" s="83">
        <f t="shared" si="130"/>
        <v>2</v>
      </c>
      <c r="D1517" s="90">
        <v>7703</v>
      </c>
      <c r="E1517" s="150">
        <v>36758</v>
      </c>
      <c r="F1517" s="93">
        <v>0</v>
      </c>
      <c r="G1517" s="86">
        <f t="shared" si="131"/>
        <v>36758</v>
      </c>
      <c r="H1517" s="86">
        <f t="shared" si="132"/>
        <v>44461</v>
      </c>
      <c r="I1517" s="94" t="s">
        <v>85</v>
      </c>
    </row>
    <row r="1518" spans="1:9" ht="15" customHeight="1" x14ac:dyDescent="0.25">
      <c r="A1518" s="81">
        <f t="shared" si="128"/>
        <v>42059</v>
      </c>
      <c r="B1518" s="82">
        <f t="shared" si="129"/>
        <v>24</v>
      </c>
      <c r="C1518" s="83">
        <f t="shared" si="130"/>
        <v>3</v>
      </c>
      <c r="D1518" s="90">
        <v>40042</v>
      </c>
      <c r="E1518" s="150">
        <v>9659</v>
      </c>
      <c r="F1518" s="93">
        <v>2593</v>
      </c>
      <c r="G1518" s="86">
        <f t="shared" si="131"/>
        <v>12252</v>
      </c>
      <c r="H1518" s="86">
        <f t="shared" si="132"/>
        <v>52294</v>
      </c>
      <c r="I1518" s="94"/>
    </row>
    <row r="1519" spans="1:9" ht="15" customHeight="1" x14ac:dyDescent="0.25">
      <c r="A1519" s="81">
        <f t="shared" si="128"/>
        <v>42060</v>
      </c>
      <c r="B1519" s="82">
        <f t="shared" si="129"/>
        <v>25</v>
      </c>
      <c r="C1519" s="83">
        <f t="shared" si="130"/>
        <v>4</v>
      </c>
      <c r="D1519" s="90">
        <v>41846</v>
      </c>
      <c r="E1519" s="150">
        <v>5867</v>
      </c>
      <c r="F1519" s="93">
        <v>3224</v>
      </c>
      <c r="G1519" s="86">
        <f t="shared" si="131"/>
        <v>9091</v>
      </c>
      <c r="H1519" s="86">
        <f t="shared" si="132"/>
        <v>50937</v>
      </c>
      <c r="I1519" s="94"/>
    </row>
    <row r="1520" spans="1:9" ht="15" customHeight="1" x14ac:dyDescent="0.25">
      <c r="A1520" s="81">
        <f t="shared" si="128"/>
        <v>42061</v>
      </c>
      <c r="B1520" s="82">
        <f t="shared" si="129"/>
        <v>26</v>
      </c>
      <c r="C1520" s="83">
        <f t="shared" si="130"/>
        <v>5</v>
      </c>
      <c r="D1520" s="90">
        <v>34661</v>
      </c>
      <c r="E1520" s="150">
        <v>7972</v>
      </c>
      <c r="F1520" s="93">
        <v>4426</v>
      </c>
      <c r="G1520" s="86">
        <f t="shared" si="131"/>
        <v>12398</v>
      </c>
      <c r="H1520" s="86">
        <f t="shared" si="132"/>
        <v>47059</v>
      </c>
      <c r="I1520" s="94"/>
    </row>
    <row r="1521" spans="1:9" ht="15" customHeight="1" x14ac:dyDescent="0.25">
      <c r="A1521" s="81">
        <f t="shared" si="128"/>
        <v>42062</v>
      </c>
      <c r="B1521" s="82">
        <f t="shared" si="129"/>
        <v>27</v>
      </c>
      <c r="C1521" s="83">
        <f t="shared" si="130"/>
        <v>6</v>
      </c>
      <c r="D1521" s="90">
        <v>44380</v>
      </c>
      <c r="E1521" s="150">
        <v>7559</v>
      </c>
      <c r="F1521" s="93">
        <v>4187</v>
      </c>
      <c r="G1521" s="86">
        <f t="shared" si="131"/>
        <v>11746</v>
      </c>
      <c r="H1521" s="86">
        <f t="shared" si="132"/>
        <v>56126</v>
      </c>
      <c r="I1521" s="94"/>
    </row>
    <row r="1522" spans="1:9" ht="15" customHeight="1" x14ac:dyDescent="0.25">
      <c r="A1522" s="81">
        <f t="shared" si="128"/>
        <v>42063</v>
      </c>
      <c r="B1522" s="82">
        <f t="shared" si="129"/>
        <v>28</v>
      </c>
      <c r="C1522" s="83">
        <f t="shared" si="130"/>
        <v>7</v>
      </c>
      <c r="D1522" s="90">
        <v>59220</v>
      </c>
      <c r="E1522" s="150">
        <v>9130</v>
      </c>
      <c r="F1522" s="93">
        <v>5090</v>
      </c>
      <c r="G1522" s="86">
        <f t="shared" si="131"/>
        <v>14220</v>
      </c>
      <c r="H1522" s="86">
        <f t="shared" si="132"/>
        <v>73440</v>
      </c>
      <c r="I1522" s="94"/>
    </row>
    <row r="1523" spans="1:9" ht="15" customHeight="1" x14ac:dyDescent="0.25">
      <c r="A1523" s="81">
        <f t="shared" si="128"/>
        <v>42064</v>
      </c>
      <c r="B1523" s="82">
        <f t="shared" si="129"/>
        <v>1</v>
      </c>
      <c r="C1523" s="83">
        <f t="shared" si="130"/>
        <v>1</v>
      </c>
      <c r="D1523" s="90">
        <v>53050</v>
      </c>
      <c r="E1523" s="150">
        <v>15070</v>
      </c>
      <c r="F1523" s="95">
        <v>8330</v>
      </c>
      <c r="G1523" s="86">
        <f t="shared" si="131"/>
        <v>23400</v>
      </c>
      <c r="H1523" s="86">
        <f t="shared" si="132"/>
        <v>76450</v>
      </c>
      <c r="I1523" s="87"/>
    </row>
    <row r="1524" spans="1:9" ht="15" customHeight="1" x14ac:dyDescent="0.25">
      <c r="A1524" s="81">
        <f t="shared" si="128"/>
        <v>42065</v>
      </c>
      <c r="B1524" s="82">
        <f t="shared" si="129"/>
        <v>2</v>
      </c>
      <c r="C1524" s="83">
        <f t="shared" si="130"/>
        <v>2</v>
      </c>
      <c r="D1524" s="90">
        <v>28376</v>
      </c>
      <c r="E1524" s="150">
        <v>10323</v>
      </c>
      <c r="F1524" s="95">
        <v>5736</v>
      </c>
      <c r="G1524" s="86">
        <f t="shared" si="131"/>
        <v>16059</v>
      </c>
      <c r="H1524" s="86">
        <f t="shared" si="132"/>
        <v>44435</v>
      </c>
      <c r="I1524" s="87"/>
    </row>
    <row r="1525" spans="1:9" ht="15" customHeight="1" x14ac:dyDescent="0.25">
      <c r="A1525" s="81">
        <f t="shared" si="128"/>
        <v>42066</v>
      </c>
      <c r="B1525" s="82">
        <f t="shared" si="129"/>
        <v>3</v>
      </c>
      <c r="C1525" s="83">
        <f t="shared" si="130"/>
        <v>3</v>
      </c>
      <c r="D1525" s="90">
        <v>34839</v>
      </c>
      <c r="E1525" s="150">
        <v>5221</v>
      </c>
      <c r="F1525" s="95">
        <v>2912</v>
      </c>
      <c r="G1525" s="86">
        <f t="shared" si="131"/>
        <v>8133</v>
      </c>
      <c r="H1525" s="86">
        <f t="shared" si="132"/>
        <v>42972</v>
      </c>
      <c r="I1525" s="87"/>
    </row>
    <row r="1526" spans="1:9" ht="15" customHeight="1" x14ac:dyDescent="0.25">
      <c r="A1526" s="81">
        <f t="shared" si="128"/>
        <v>42067</v>
      </c>
      <c r="B1526" s="82">
        <f t="shared" si="129"/>
        <v>4</v>
      </c>
      <c r="C1526" s="83">
        <f t="shared" si="130"/>
        <v>4</v>
      </c>
      <c r="D1526" s="90">
        <v>46110</v>
      </c>
      <c r="E1526" s="150">
        <v>7328</v>
      </c>
      <c r="F1526" s="95">
        <v>4095</v>
      </c>
      <c r="G1526" s="86">
        <f t="shared" si="131"/>
        <v>11423</v>
      </c>
      <c r="H1526" s="86">
        <f t="shared" si="132"/>
        <v>57533</v>
      </c>
      <c r="I1526" s="87"/>
    </row>
    <row r="1527" spans="1:9" ht="15" customHeight="1" x14ac:dyDescent="0.25">
      <c r="A1527" s="81">
        <f t="shared" si="128"/>
        <v>42068</v>
      </c>
      <c r="B1527" s="82">
        <f t="shared" si="129"/>
        <v>5</v>
      </c>
      <c r="C1527" s="83">
        <f t="shared" si="130"/>
        <v>5</v>
      </c>
      <c r="D1527" s="90">
        <v>36501</v>
      </c>
      <c r="E1527" s="150">
        <v>5974</v>
      </c>
      <c r="F1527" s="95">
        <v>3343</v>
      </c>
      <c r="G1527" s="86">
        <f t="shared" si="131"/>
        <v>9317</v>
      </c>
      <c r="H1527" s="86">
        <f t="shared" si="132"/>
        <v>45818</v>
      </c>
      <c r="I1527" s="87"/>
    </row>
    <row r="1528" spans="1:9" ht="15" customHeight="1" x14ac:dyDescent="0.25">
      <c r="A1528" s="81">
        <f t="shared" si="128"/>
        <v>42069</v>
      </c>
      <c r="B1528" s="82">
        <f t="shared" si="129"/>
        <v>6</v>
      </c>
      <c r="C1528" s="83">
        <f t="shared" si="130"/>
        <v>6</v>
      </c>
      <c r="D1528" s="90">
        <v>42375</v>
      </c>
      <c r="E1528" s="150">
        <v>4346</v>
      </c>
      <c r="F1528" s="95">
        <v>2431</v>
      </c>
      <c r="G1528" s="86">
        <f t="shared" si="131"/>
        <v>6777</v>
      </c>
      <c r="H1528" s="86">
        <f t="shared" si="132"/>
        <v>49152</v>
      </c>
      <c r="I1528" s="87"/>
    </row>
    <row r="1529" spans="1:9" ht="15" customHeight="1" x14ac:dyDescent="0.25">
      <c r="A1529" s="81">
        <f t="shared" si="128"/>
        <v>42070</v>
      </c>
      <c r="B1529" s="82">
        <f t="shared" si="129"/>
        <v>7</v>
      </c>
      <c r="C1529" s="83">
        <f t="shared" si="130"/>
        <v>7</v>
      </c>
      <c r="D1529" s="90">
        <v>51610</v>
      </c>
      <c r="E1529" s="150">
        <v>9530</v>
      </c>
      <c r="F1529" s="95">
        <v>5320</v>
      </c>
      <c r="G1529" s="86">
        <f t="shared" si="131"/>
        <v>14850</v>
      </c>
      <c r="H1529" s="86">
        <f t="shared" si="132"/>
        <v>66460</v>
      </c>
      <c r="I1529" s="87"/>
    </row>
    <row r="1530" spans="1:9" ht="15" customHeight="1" x14ac:dyDescent="0.25">
      <c r="A1530" s="81">
        <f t="shared" ref="A1530:A1593" si="133">A1529+1</f>
        <v>42071</v>
      </c>
      <c r="B1530" s="82">
        <f t="shared" ref="B1530:B1593" si="134">DAY(A1530)</f>
        <v>8</v>
      </c>
      <c r="C1530" s="83">
        <f t="shared" ref="C1530:C1593" si="135">WEEKDAY(A1530)</f>
        <v>1</v>
      </c>
      <c r="D1530" s="90">
        <v>59850</v>
      </c>
      <c r="E1530" s="150">
        <v>9620</v>
      </c>
      <c r="F1530" s="95">
        <v>5370</v>
      </c>
      <c r="G1530" s="86">
        <f t="shared" ref="G1530:G1593" si="136">SUM(E1530+F1530)</f>
        <v>14990</v>
      </c>
      <c r="H1530" s="86">
        <f t="shared" ref="H1530:H1593" si="137">G1530+D1530</f>
        <v>74840</v>
      </c>
      <c r="I1530" s="87"/>
    </row>
    <row r="1531" spans="1:9" ht="15" customHeight="1" x14ac:dyDescent="0.25">
      <c r="A1531" s="81">
        <f t="shared" si="133"/>
        <v>42072</v>
      </c>
      <c r="B1531" s="82">
        <f t="shared" si="134"/>
        <v>9</v>
      </c>
      <c r="C1531" s="83">
        <f t="shared" si="135"/>
        <v>2</v>
      </c>
      <c r="D1531" s="90">
        <v>39610</v>
      </c>
      <c r="E1531" s="150">
        <v>9350</v>
      </c>
      <c r="F1531" s="95">
        <v>5220</v>
      </c>
      <c r="G1531" s="86">
        <f t="shared" si="136"/>
        <v>14570</v>
      </c>
      <c r="H1531" s="86">
        <f t="shared" si="137"/>
        <v>54180</v>
      </c>
      <c r="I1531" s="87"/>
    </row>
    <row r="1532" spans="1:9" ht="15" customHeight="1" x14ac:dyDescent="0.25">
      <c r="A1532" s="81">
        <f t="shared" si="133"/>
        <v>42073</v>
      </c>
      <c r="B1532" s="82">
        <f t="shared" si="134"/>
        <v>10</v>
      </c>
      <c r="C1532" s="83">
        <f t="shared" si="135"/>
        <v>3</v>
      </c>
      <c r="D1532" s="90">
        <v>18030</v>
      </c>
      <c r="E1532" s="150">
        <v>15629</v>
      </c>
      <c r="F1532" s="95">
        <v>8625</v>
      </c>
      <c r="G1532" s="86">
        <f t="shared" si="136"/>
        <v>24254</v>
      </c>
      <c r="H1532" s="86">
        <f t="shared" si="137"/>
        <v>42284</v>
      </c>
      <c r="I1532" s="87"/>
    </row>
    <row r="1533" spans="1:9" ht="15" customHeight="1" x14ac:dyDescent="0.25">
      <c r="A1533" s="81">
        <f t="shared" si="133"/>
        <v>42074</v>
      </c>
      <c r="B1533" s="82">
        <f t="shared" si="134"/>
        <v>11</v>
      </c>
      <c r="C1533" s="83">
        <f t="shared" si="135"/>
        <v>4</v>
      </c>
      <c r="D1533" s="90">
        <v>6269</v>
      </c>
      <c r="E1533" s="150">
        <v>33642</v>
      </c>
      <c r="F1533" s="95">
        <v>17996</v>
      </c>
      <c r="G1533" s="86">
        <f t="shared" si="136"/>
        <v>51638</v>
      </c>
      <c r="H1533" s="86">
        <f t="shared" si="137"/>
        <v>57907</v>
      </c>
      <c r="I1533" s="87"/>
    </row>
    <row r="1534" spans="1:9" ht="15" customHeight="1" x14ac:dyDescent="0.25">
      <c r="A1534" s="81">
        <f t="shared" si="133"/>
        <v>42075</v>
      </c>
      <c r="B1534" s="82">
        <f t="shared" si="134"/>
        <v>12</v>
      </c>
      <c r="C1534" s="83">
        <f t="shared" si="135"/>
        <v>5</v>
      </c>
      <c r="D1534" s="90">
        <v>2076</v>
      </c>
      <c r="E1534" s="150">
        <v>34022</v>
      </c>
      <c r="F1534" s="95">
        <v>19016</v>
      </c>
      <c r="G1534" s="86">
        <f t="shared" si="136"/>
        <v>53038</v>
      </c>
      <c r="H1534" s="86">
        <f t="shared" si="137"/>
        <v>55114</v>
      </c>
      <c r="I1534" s="87"/>
    </row>
    <row r="1535" spans="1:9" ht="15" customHeight="1" x14ac:dyDescent="0.25">
      <c r="A1535" s="81">
        <f t="shared" si="133"/>
        <v>42076</v>
      </c>
      <c r="B1535" s="82">
        <f t="shared" si="134"/>
        <v>13</v>
      </c>
      <c r="C1535" s="83">
        <f t="shared" si="135"/>
        <v>6</v>
      </c>
      <c r="D1535" s="90">
        <v>3470</v>
      </c>
      <c r="E1535" s="150">
        <v>33150</v>
      </c>
      <c r="F1535" s="95">
        <v>18410</v>
      </c>
      <c r="G1535" s="86">
        <f t="shared" si="136"/>
        <v>51560</v>
      </c>
      <c r="H1535" s="86">
        <f t="shared" si="137"/>
        <v>55030</v>
      </c>
      <c r="I1535" s="87"/>
    </row>
    <row r="1536" spans="1:9" ht="15" customHeight="1" x14ac:dyDescent="0.25">
      <c r="A1536" s="81">
        <f t="shared" si="133"/>
        <v>42077</v>
      </c>
      <c r="B1536" s="82">
        <f t="shared" si="134"/>
        <v>14</v>
      </c>
      <c r="C1536" s="83">
        <f t="shared" si="135"/>
        <v>7</v>
      </c>
      <c r="D1536" s="90">
        <v>4860</v>
      </c>
      <c r="E1536" s="150">
        <v>38570</v>
      </c>
      <c r="F1536" s="95">
        <v>21600</v>
      </c>
      <c r="G1536" s="86">
        <f t="shared" si="136"/>
        <v>60170</v>
      </c>
      <c r="H1536" s="86">
        <f t="shared" si="137"/>
        <v>65030</v>
      </c>
      <c r="I1536" s="96"/>
    </row>
    <row r="1537" spans="1:9" ht="15" customHeight="1" x14ac:dyDescent="0.25">
      <c r="A1537" s="81">
        <f t="shared" si="133"/>
        <v>42078</v>
      </c>
      <c r="B1537" s="82">
        <f t="shared" si="134"/>
        <v>15</v>
      </c>
      <c r="C1537" s="83">
        <f t="shared" si="135"/>
        <v>1</v>
      </c>
      <c r="D1537" s="90">
        <v>5557</v>
      </c>
      <c r="E1537" s="150">
        <v>60382</v>
      </c>
      <c r="F1537" s="95">
        <v>6901</v>
      </c>
      <c r="G1537" s="86">
        <f t="shared" si="136"/>
        <v>67283</v>
      </c>
      <c r="H1537" s="86">
        <f t="shared" si="137"/>
        <v>72840</v>
      </c>
      <c r="I1537" s="96"/>
    </row>
    <row r="1538" spans="1:9" ht="15" customHeight="1" x14ac:dyDescent="0.25">
      <c r="A1538" s="81">
        <f t="shared" si="133"/>
        <v>42079</v>
      </c>
      <c r="B1538" s="82">
        <f t="shared" si="134"/>
        <v>16</v>
      </c>
      <c r="C1538" s="83">
        <f t="shared" si="135"/>
        <v>2</v>
      </c>
      <c r="D1538" s="90">
        <v>4145</v>
      </c>
      <c r="E1538" s="150">
        <v>56061</v>
      </c>
      <c r="F1538" s="95">
        <v>68</v>
      </c>
      <c r="G1538" s="86">
        <f t="shared" si="136"/>
        <v>56129</v>
      </c>
      <c r="H1538" s="86">
        <f t="shared" si="137"/>
        <v>60274</v>
      </c>
      <c r="I1538" s="96"/>
    </row>
    <row r="1539" spans="1:9" ht="15" customHeight="1" x14ac:dyDescent="0.25">
      <c r="A1539" s="81">
        <f t="shared" si="133"/>
        <v>42080</v>
      </c>
      <c r="B1539" s="82">
        <f t="shared" si="134"/>
        <v>17</v>
      </c>
      <c r="C1539" s="83">
        <f t="shared" si="135"/>
        <v>3</v>
      </c>
      <c r="D1539" s="90">
        <v>14312</v>
      </c>
      <c r="E1539" s="150">
        <v>35295</v>
      </c>
      <c r="F1539" s="95">
        <v>8887</v>
      </c>
      <c r="G1539" s="86">
        <f t="shared" si="136"/>
        <v>44182</v>
      </c>
      <c r="H1539" s="86">
        <f t="shared" si="137"/>
        <v>58494</v>
      </c>
      <c r="I1539" s="96"/>
    </row>
    <row r="1540" spans="1:9" ht="15" customHeight="1" x14ac:dyDescent="0.25">
      <c r="A1540" s="81">
        <f t="shared" si="133"/>
        <v>42081</v>
      </c>
      <c r="B1540" s="82">
        <f t="shared" si="134"/>
        <v>18</v>
      </c>
      <c r="C1540" s="83">
        <f t="shared" si="135"/>
        <v>4</v>
      </c>
      <c r="D1540" s="90">
        <v>7631</v>
      </c>
      <c r="E1540" s="150">
        <v>36257</v>
      </c>
      <c r="F1540" s="95">
        <v>15339</v>
      </c>
      <c r="G1540" s="86">
        <f t="shared" si="136"/>
        <v>51596</v>
      </c>
      <c r="H1540" s="86">
        <f t="shared" si="137"/>
        <v>59227</v>
      </c>
      <c r="I1540" s="96"/>
    </row>
    <row r="1541" spans="1:9" ht="15" customHeight="1" x14ac:dyDescent="0.25">
      <c r="A1541" s="81">
        <f t="shared" si="133"/>
        <v>42082</v>
      </c>
      <c r="B1541" s="82">
        <f t="shared" si="134"/>
        <v>19</v>
      </c>
      <c r="C1541" s="83">
        <f t="shared" si="135"/>
        <v>5</v>
      </c>
      <c r="D1541" s="90">
        <v>4080</v>
      </c>
      <c r="E1541" s="150">
        <v>32510</v>
      </c>
      <c r="F1541" s="95">
        <v>10580</v>
      </c>
      <c r="G1541" s="86">
        <f t="shared" si="136"/>
        <v>43090</v>
      </c>
      <c r="H1541" s="86">
        <f t="shared" si="137"/>
        <v>47170</v>
      </c>
      <c r="I1541" s="96"/>
    </row>
    <row r="1542" spans="1:9" ht="15" customHeight="1" x14ac:dyDescent="0.25">
      <c r="A1542" s="81">
        <f t="shared" si="133"/>
        <v>42083</v>
      </c>
      <c r="B1542" s="82">
        <f t="shared" si="134"/>
        <v>20</v>
      </c>
      <c r="C1542" s="83">
        <f t="shared" si="135"/>
        <v>6</v>
      </c>
      <c r="D1542" s="90">
        <v>4940</v>
      </c>
      <c r="E1542" s="150">
        <v>50900</v>
      </c>
      <c r="F1542" s="95">
        <v>11180</v>
      </c>
      <c r="G1542" s="86">
        <f t="shared" si="136"/>
        <v>62080</v>
      </c>
      <c r="H1542" s="86">
        <f t="shared" si="137"/>
        <v>67020</v>
      </c>
      <c r="I1542" s="96"/>
    </row>
    <row r="1543" spans="1:9" ht="15" customHeight="1" x14ac:dyDescent="0.25">
      <c r="A1543" s="81">
        <f t="shared" si="133"/>
        <v>42084</v>
      </c>
      <c r="B1543" s="82">
        <f t="shared" si="134"/>
        <v>21</v>
      </c>
      <c r="C1543" s="83">
        <f t="shared" si="135"/>
        <v>7</v>
      </c>
      <c r="D1543" s="90">
        <v>4910</v>
      </c>
      <c r="E1543" s="150">
        <v>53470</v>
      </c>
      <c r="F1543" s="95">
        <v>4780</v>
      </c>
      <c r="G1543" s="86">
        <f t="shared" si="136"/>
        <v>58250</v>
      </c>
      <c r="H1543" s="86">
        <f t="shared" si="137"/>
        <v>63160</v>
      </c>
      <c r="I1543" s="96"/>
    </row>
    <row r="1544" spans="1:9" ht="15" customHeight="1" x14ac:dyDescent="0.25">
      <c r="A1544" s="81">
        <f t="shared" si="133"/>
        <v>42085</v>
      </c>
      <c r="B1544" s="82">
        <f t="shared" si="134"/>
        <v>22</v>
      </c>
      <c r="C1544" s="83">
        <f t="shared" si="135"/>
        <v>1</v>
      </c>
      <c r="D1544" s="90">
        <v>4202</v>
      </c>
      <c r="E1544" s="150">
        <v>64346</v>
      </c>
      <c r="F1544" s="95">
        <v>100</v>
      </c>
      <c r="G1544" s="86">
        <f t="shared" si="136"/>
        <v>64446</v>
      </c>
      <c r="H1544" s="86">
        <f t="shared" si="137"/>
        <v>68648</v>
      </c>
      <c r="I1544" s="96"/>
    </row>
    <row r="1545" spans="1:9" ht="15" customHeight="1" x14ac:dyDescent="0.25">
      <c r="A1545" s="81">
        <f t="shared" si="133"/>
        <v>42086</v>
      </c>
      <c r="B1545" s="82">
        <f t="shared" si="134"/>
        <v>23</v>
      </c>
      <c r="C1545" s="83">
        <f t="shared" si="135"/>
        <v>2</v>
      </c>
      <c r="D1545" s="90">
        <v>3845</v>
      </c>
      <c r="E1545" s="150">
        <v>53079</v>
      </c>
      <c r="F1545" s="95">
        <v>0</v>
      </c>
      <c r="G1545" s="86">
        <f t="shared" si="136"/>
        <v>53079</v>
      </c>
      <c r="H1545" s="86">
        <f t="shared" si="137"/>
        <v>56924</v>
      </c>
      <c r="I1545" s="96" t="s">
        <v>88</v>
      </c>
    </row>
    <row r="1546" spans="1:9" ht="15" customHeight="1" x14ac:dyDescent="0.25">
      <c r="A1546" s="81">
        <f t="shared" si="133"/>
        <v>42087</v>
      </c>
      <c r="B1546" s="82">
        <f t="shared" si="134"/>
        <v>24</v>
      </c>
      <c r="C1546" s="83">
        <f t="shared" si="135"/>
        <v>3</v>
      </c>
      <c r="D1546" s="90">
        <v>4446</v>
      </c>
      <c r="E1546" s="150">
        <v>57147</v>
      </c>
      <c r="F1546" s="95">
        <v>0</v>
      </c>
      <c r="G1546" s="86">
        <f t="shared" si="136"/>
        <v>57147</v>
      </c>
      <c r="H1546" s="86">
        <f t="shared" si="137"/>
        <v>61593</v>
      </c>
      <c r="I1546" s="96" t="s">
        <v>89</v>
      </c>
    </row>
    <row r="1547" spans="1:9" ht="15" customHeight="1" x14ac:dyDescent="0.25">
      <c r="A1547" s="81">
        <f t="shared" si="133"/>
        <v>42088</v>
      </c>
      <c r="B1547" s="82">
        <f t="shared" si="134"/>
        <v>25</v>
      </c>
      <c r="C1547" s="83">
        <f t="shared" si="135"/>
        <v>4</v>
      </c>
      <c r="D1547" s="90">
        <v>4116</v>
      </c>
      <c r="E1547" s="150">
        <v>50721</v>
      </c>
      <c r="F1547" s="95">
        <v>0</v>
      </c>
      <c r="G1547" s="86">
        <f t="shared" si="136"/>
        <v>50721</v>
      </c>
      <c r="H1547" s="86">
        <f t="shared" si="137"/>
        <v>54837</v>
      </c>
      <c r="I1547" s="96"/>
    </row>
    <row r="1548" spans="1:9" ht="15" customHeight="1" x14ac:dyDescent="0.25">
      <c r="A1548" s="81">
        <f t="shared" si="133"/>
        <v>42089</v>
      </c>
      <c r="B1548" s="82">
        <f t="shared" si="134"/>
        <v>26</v>
      </c>
      <c r="C1548" s="83">
        <f t="shared" si="135"/>
        <v>5</v>
      </c>
      <c r="D1548" s="90">
        <v>4293</v>
      </c>
      <c r="E1548" s="150">
        <v>45332</v>
      </c>
      <c r="F1548" s="95">
        <v>0</v>
      </c>
      <c r="G1548" s="86">
        <f t="shared" si="136"/>
        <v>45332</v>
      </c>
      <c r="H1548" s="86">
        <f t="shared" si="137"/>
        <v>49625</v>
      </c>
      <c r="I1548" s="96"/>
    </row>
    <row r="1549" spans="1:9" ht="15" customHeight="1" x14ac:dyDescent="0.25">
      <c r="A1549" s="81">
        <f t="shared" si="133"/>
        <v>42090</v>
      </c>
      <c r="B1549" s="82">
        <f t="shared" si="134"/>
        <v>27</v>
      </c>
      <c r="C1549" s="83">
        <f t="shared" si="135"/>
        <v>6</v>
      </c>
      <c r="D1549" s="90">
        <v>4218</v>
      </c>
      <c r="E1549" s="150">
        <v>54908</v>
      </c>
      <c r="F1549" s="95">
        <v>0</v>
      </c>
      <c r="G1549" s="86">
        <f t="shared" si="136"/>
        <v>54908</v>
      </c>
      <c r="H1549" s="86">
        <f t="shared" si="137"/>
        <v>59126</v>
      </c>
      <c r="I1549" s="96"/>
    </row>
    <row r="1550" spans="1:9" ht="15" customHeight="1" x14ac:dyDescent="0.25">
      <c r="A1550" s="81">
        <f t="shared" si="133"/>
        <v>42091</v>
      </c>
      <c r="B1550" s="82">
        <f t="shared" si="134"/>
        <v>28</v>
      </c>
      <c r="C1550" s="83">
        <f t="shared" si="135"/>
        <v>7</v>
      </c>
      <c r="D1550" s="90">
        <v>5602</v>
      </c>
      <c r="E1550" s="150">
        <v>67281</v>
      </c>
      <c r="F1550" s="95">
        <v>0</v>
      </c>
      <c r="G1550" s="86">
        <f t="shared" si="136"/>
        <v>67281</v>
      </c>
      <c r="H1550" s="86">
        <f t="shared" si="137"/>
        <v>72883</v>
      </c>
      <c r="I1550" s="96"/>
    </row>
    <row r="1551" spans="1:9" ht="15" customHeight="1" x14ac:dyDescent="0.25">
      <c r="A1551" s="81">
        <f t="shared" si="133"/>
        <v>42092</v>
      </c>
      <c r="B1551" s="82">
        <f t="shared" si="134"/>
        <v>29</v>
      </c>
      <c r="C1551" s="83">
        <f t="shared" si="135"/>
        <v>1</v>
      </c>
      <c r="D1551" s="90">
        <v>22560</v>
      </c>
      <c r="E1551" s="150">
        <v>41080</v>
      </c>
      <c r="F1551" s="95">
        <v>0</v>
      </c>
      <c r="G1551" s="86">
        <f t="shared" si="136"/>
        <v>41080</v>
      </c>
      <c r="H1551" s="86">
        <f t="shared" si="137"/>
        <v>63640</v>
      </c>
      <c r="I1551" s="96"/>
    </row>
    <row r="1552" spans="1:9" ht="15" customHeight="1" x14ac:dyDescent="0.25">
      <c r="A1552" s="81">
        <f t="shared" si="133"/>
        <v>42093</v>
      </c>
      <c r="B1552" s="82">
        <f t="shared" si="134"/>
        <v>30</v>
      </c>
      <c r="C1552" s="83">
        <f t="shared" si="135"/>
        <v>2</v>
      </c>
      <c r="D1552" s="90">
        <v>4060</v>
      </c>
      <c r="E1552" s="150">
        <v>50080</v>
      </c>
      <c r="F1552" s="95">
        <v>0</v>
      </c>
      <c r="G1552" s="86">
        <f t="shared" si="136"/>
        <v>50080</v>
      </c>
      <c r="H1552" s="86">
        <f t="shared" si="137"/>
        <v>54140</v>
      </c>
      <c r="I1552" s="87"/>
    </row>
    <row r="1553" spans="1:9" ht="15" customHeight="1" x14ac:dyDescent="0.25">
      <c r="A1553" s="81">
        <f t="shared" si="133"/>
        <v>42094</v>
      </c>
      <c r="B1553" s="82">
        <f t="shared" si="134"/>
        <v>31</v>
      </c>
      <c r="C1553" s="83">
        <f t="shared" si="135"/>
        <v>3</v>
      </c>
      <c r="D1553" s="90">
        <v>4155</v>
      </c>
      <c r="E1553" s="150">
        <v>51779</v>
      </c>
      <c r="F1553" s="95">
        <v>0</v>
      </c>
      <c r="G1553" s="86">
        <f t="shared" si="136"/>
        <v>51779</v>
      </c>
      <c r="H1553" s="86">
        <f t="shared" si="137"/>
        <v>55934</v>
      </c>
      <c r="I1553" s="87"/>
    </row>
    <row r="1554" spans="1:9" ht="15" customHeight="1" x14ac:dyDescent="0.25">
      <c r="A1554" s="81">
        <f t="shared" si="133"/>
        <v>42095</v>
      </c>
      <c r="B1554" s="82">
        <f t="shared" si="134"/>
        <v>1</v>
      </c>
      <c r="C1554" s="83">
        <f t="shared" si="135"/>
        <v>4</v>
      </c>
      <c r="D1554" s="90">
        <v>4535</v>
      </c>
      <c r="E1554" s="150">
        <v>48929</v>
      </c>
      <c r="F1554" s="97">
        <v>0</v>
      </c>
      <c r="G1554" s="86">
        <f t="shared" si="136"/>
        <v>48929</v>
      </c>
      <c r="H1554" s="86">
        <f t="shared" si="137"/>
        <v>53464</v>
      </c>
      <c r="I1554" s="87"/>
    </row>
    <row r="1555" spans="1:9" ht="15" customHeight="1" x14ac:dyDescent="0.25">
      <c r="A1555" s="81">
        <f t="shared" si="133"/>
        <v>42096</v>
      </c>
      <c r="B1555" s="82">
        <f t="shared" si="134"/>
        <v>2</v>
      </c>
      <c r="C1555" s="83">
        <f t="shared" si="135"/>
        <v>5</v>
      </c>
      <c r="D1555" s="90">
        <v>4477</v>
      </c>
      <c r="E1555" s="150">
        <v>55499</v>
      </c>
      <c r="F1555" s="97">
        <v>0</v>
      </c>
      <c r="G1555" s="86">
        <f t="shared" si="136"/>
        <v>55499</v>
      </c>
      <c r="H1555" s="86">
        <f t="shared" si="137"/>
        <v>59976</v>
      </c>
      <c r="I1555" s="87"/>
    </row>
    <row r="1556" spans="1:9" ht="15" customHeight="1" x14ac:dyDescent="0.25">
      <c r="A1556" s="81">
        <f t="shared" si="133"/>
        <v>42097</v>
      </c>
      <c r="B1556" s="82">
        <f t="shared" si="134"/>
        <v>3</v>
      </c>
      <c r="C1556" s="83">
        <f t="shared" si="135"/>
        <v>6</v>
      </c>
      <c r="D1556" s="90">
        <v>4500</v>
      </c>
      <c r="E1556" s="150">
        <v>65000</v>
      </c>
      <c r="F1556" s="97">
        <v>0</v>
      </c>
      <c r="G1556" s="86">
        <f t="shared" si="136"/>
        <v>65000</v>
      </c>
      <c r="H1556" s="86">
        <f t="shared" si="137"/>
        <v>69500</v>
      </c>
      <c r="I1556" s="87"/>
    </row>
    <row r="1557" spans="1:9" ht="15" customHeight="1" x14ac:dyDescent="0.25">
      <c r="A1557" s="81">
        <f t="shared" si="133"/>
        <v>42098</v>
      </c>
      <c r="B1557" s="82">
        <f t="shared" si="134"/>
        <v>4</v>
      </c>
      <c r="C1557" s="83">
        <f t="shared" si="135"/>
        <v>7</v>
      </c>
      <c r="D1557" s="90">
        <v>4500</v>
      </c>
      <c r="E1557" s="150">
        <v>65000</v>
      </c>
      <c r="F1557" s="97">
        <v>0</v>
      </c>
      <c r="G1557" s="86">
        <f t="shared" si="136"/>
        <v>65000</v>
      </c>
      <c r="H1557" s="86">
        <f t="shared" si="137"/>
        <v>69500</v>
      </c>
      <c r="I1557" s="87"/>
    </row>
    <row r="1558" spans="1:9" ht="15" customHeight="1" x14ac:dyDescent="0.25">
      <c r="A1558" s="81">
        <f t="shared" si="133"/>
        <v>42099</v>
      </c>
      <c r="B1558" s="82">
        <f t="shared" si="134"/>
        <v>5</v>
      </c>
      <c r="C1558" s="83">
        <f t="shared" si="135"/>
        <v>1</v>
      </c>
      <c r="D1558" s="90">
        <v>5167</v>
      </c>
      <c r="E1558" s="150">
        <v>66343</v>
      </c>
      <c r="F1558" s="97">
        <v>0</v>
      </c>
      <c r="G1558" s="86">
        <f t="shared" si="136"/>
        <v>66343</v>
      </c>
      <c r="H1558" s="86">
        <f t="shared" si="137"/>
        <v>71510</v>
      </c>
      <c r="I1558" s="87"/>
    </row>
    <row r="1559" spans="1:9" ht="15" customHeight="1" x14ac:dyDescent="0.25">
      <c r="A1559" s="81">
        <f t="shared" si="133"/>
        <v>42100</v>
      </c>
      <c r="B1559" s="82">
        <f t="shared" si="134"/>
        <v>6</v>
      </c>
      <c r="C1559" s="83">
        <f t="shared" si="135"/>
        <v>2</v>
      </c>
      <c r="D1559" s="90">
        <v>4253</v>
      </c>
      <c r="E1559" s="150">
        <v>40093</v>
      </c>
      <c r="F1559" s="97">
        <v>0</v>
      </c>
      <c r="G1559" s="86">
        <f t="shared" si="136"/>
        <v>40093</v>
      </c>
      <c r="H1559" s="86">
        <f t="shared" si="137"/>
        <v>44346</v>
      </c>
      <c r="I1559" s="87"/>
    </row>
    <row r="1560" spans="1:9" ht="15" customHeight="1" x14ac:dyDescent="0.25">
      <c r="A1560" s="81">
        <f t="shared" si="133"/>
        <v>42101</v>
      </c>
      <c r="B1560" s="82">
        <f t="shared" si="134"/>
        <v>7</v>
      </c>
      <c r="C1560" s="83">
        <f t="shared" si="135"/>
        <v>3</v>
      </c>
      <c r="D1560" s="90">
        <v>4811</v>
      </c>
      <c r="E1560" s="150">
        <v>47781</v>
      </c>
      <c r="F1560" s="97">
        <v>0</v>
      </c>
      <c r="G1560" s="86">
        <f t="shared" si="136"/>
        <v>47781</v>
      </c>
      <c r="H1560" s="86">
        <f t="shared" si="137"/>
        <v>52592</v>
      </c>
      <c r="I1560" s="87"/>
    </row>
    <row r="1561" spans="1:9" ht="15" customHeight="1" x14ac:dyDescent="0.25">
      <c r="A1561" s="81">
        <f t="shared" si="133"/>
        <v>42102</v>
      </c>
      <c r="B1561" s="82">
        <f t="shared" si="134"/>
        <v>8</v>
      </c>
      <c r="C1561" s="83">
        <f t="shared" si="135"/>
        <v>4</v>
      </c>
      <c r="D1561" s="90">
        <v>4464</v>
      </c>
      <c r="E1561" s="150">
        <v>58083</v>
      </c>
      <c r="F1561" s="97">
        <v>0</v>
      </c>
      <c r="G1561" s="86">
        <f t="shared" si="136"/>
        <v>58083</v>
      </c>
      <c r="H1561" s="86">
        <f t="shared" si="137"/>
        <v>62547</v>
      </c>
      <c r="I1561" s="87"/>
    </row>
    <row r="1562" spans="1:9" ht="15" customHeight="1" x14ac:dyDescent="0.25">
      <c r="A1562" s="81">
        <f t="shared" si="133"/>
        <v>42103</v>
      </c>
      <c r="B1562" s="82">
        <f t="shared" si="134"/>
        <v>9</v>
      </c>
      <c r="C1562" s="83">
        <f t="shared" si="135"/>
        <v>5</v>
      </c>
      <c r="D1562" s="90">
        <v>4636</v>
      </c>
      <c r="E1562" s="150">
        <v>51279</v>
      </c>
      <c r="F1562" s="97">
        <v>0</v>
      </c>
      <c r="G1562" s="86">
        <f t="shared" si="136"/>
        <v>51279</v>
      </c>
      <c r="H1562" s="86">
        <f t="shared" si="137"/>
        <v>55915</v>
      </c>
      <c r="I1562" s="87"/>
    </row>
    <row r="1563" spans="1:9" ht="15" customHeight="1" x14ac:dyDescent="0.25">
      <c r="A1563" s="81">
        <f t="shared" si="133"/>
        <v>42104</v>
      </c>
      <c r="B1563" s="82">
        <f t="shared" si="134"/>
        <v>10</v>
      </c>
      <c r="C1563" s="83">
        <f t="shared" si="135"/>
        <v>6</v>
      </c>
      <c r="D1563" s="90">
        <v>42100</v>
      </c>
      <c r="E1563" s="150">
        <v>8690</v>
      </c>
      <c r="F1563" s="97">
        <v>50</v>
      </c>
      <c r="G1563" s="86">
        <f t="shared" si="136"/>
        <v>8740</v>
      </c>
      <c r="H1563" s="86">
        <f t="shared" si="137"/>
        <v>50840</v>
      </c>
      <c r="I1563" s="87"/>
    </row>
    <row r="1564" spans="1:9" ht="15" customHeight="1" x14ac:dyDescent="0.25">
      <c r="A1564" s="81">
        <f t="shared" si="133"/>
        <v>42105</v>
      </c>
      <c r="B1564" s="82">
        <f t="shared" si="134"/>
        <v>11</v>
      </c>
      <c r="C1564" s="83">
        <f t="shared" si="135"/>
        <v>7</v>
      </c>
      <c r="D1564" s="90">
        <v>40090</v>
      </c>
      <c r="E1564" s="150">
        <v>4250</v>
      </c>
      <c r="F1564" s="97">
        <v>100</v>
      </c>
      <c r="G1564" s="86">
        <f t="shared" si="136"/>
        <v>4350</v>
      </c>
      <c r="H1564" s="86">
        <f t="shared" si="137"/>
        <v>44440</v>
      </c>
      <c r="I1564" s="87"/>
    </row>
    <row r="1565" spans="1:9" ht="15" customHeight="1" x14ac:dyDescent="0.25">
      <c r="A1565" s="81">
        <f t="shared" si="133"/>
        <v>42106</v>
      </c>
      <c r="B1565" s="82">
        <f t="shared" si="134"/>
        <v>12</v>
      </c>
      <c r="C1565" s="83">
        <f t="shared" si="135"/>
        <v>1</v>
      </c>
      <c r="D1565" s="90">
        <v>35246</v>
      </c>
      <c r="E1565" s="150">
        <v>7516</v>
      </c>
      <c r="F1565" s="97">
        <v>4107</v>
      </c>
      <c r="G1565" s="86">
        <f t="shared" si="136"/>
        <v>11623</v>
      </c>
      <c r="H1565" s="86">
        <f t="shared" si="137"/>
        <v>46869</v>
      </c>
      <c r="I1565" s="87"/>
    </row>
    <row r="1566" spans="1:9" ht="15" customHeight="1" x14ac:dyDescent="0.25">
      <c r="A1566" s="81">
        <f t="shared" si="133"/>
        <v>42107</v>
      </c>
      <c r="B1566" s="82">
        <f t="shared" si="134"/>
        <v>13</v>
      </c>
      <c r="C1566" s="83">
        <f t="shared" si="135"/>
        <v>2</v>
      </c>
      <c r="D1566" s="90">
        <v>57706</v>
      </c>
      <c r="E1566" s="150">
        <v>13619</v>
      </c>
      <c r="F1566" s="97">
        <v>7435</v>
      </c>
      <c r="G1566" s="86">
        <f t="shared" si="136"/>
        <v>21054</v>
      </c>
      <c r="H1566" s="86">
        <f t="shared" si="137"/>
        <v>78760</v>
      </c>
      <c r="I1566" s="87"/>
    </row>
    <row r="1567" spans="1:9" ht="15" customHeight="1" x14ac:dyDescent="0.25">
      <c r="A1567" s="81">
        <f t="shared" si="133"/>
        <v>42108</v>
      </c>
      <c r="B1567" s="82">
        <f t="shared" si="134"/>
        <v>14</v>
      </c>
      <c r="C1567" s="83">
        <f t="shared" si="135"/>
        <v>3</v>
      </c>
      <c r="D1567" s="90">
        <v>41873</v>
      </c>
      <c r="E1567" s="150">
        <v>8833</v>
      </c>
      <c r="F1567" s="97">
        <v>4830</v>
      </c>
      <c r="G1567" s="86">
        <f t="shared" si="136"/>
        <v>13663</v>
      </c>
      <c r="H1567" s="86">
        <f t="shared" si="137"/>
        <v>55536</v>
      </c>
      <c r="I1567" s="87"/>
    </row>
    <row r="1568" spans="1:9" ht="15" customHeight="1" x14ac:dyDescent="0.25">
      <c r="A1568" s="81">
        <f t="shared" si="133"/>
        <v>42109</v>
      </c>
      <c r="B1568" s="82">
        <f t="shared" si="134"/>
        <v>15</v>
      </c>
      <c r="C1568" s="83">
        <f t="shared" si="135"/>
        <v>4</v>
      </c>
      <c r="D1568" s="90">
        <v>47401</v>
      </c>
      <c r="E1568" s="150">
        <v>4176</v>
      </c>
      <c r="F1568" s="97">
        <v>2317</v>
      </c>
      <c r="G1568" s="86">
        <f t="shared" si="136"/>
        <v>6493</v>
      </c>
      <c r="H1568" s="86">
        <f t="shared" si="137"/>
        <v>53894</v>
      </c>
      <c r="I1568" s="87"/>
    </row>
    <row r="1569" spans="1:9" ht="15" customHeight="1" x14ac:dyDescent="0.25">
      <c r="A1569" s="81">
        <f t="shared" si="133"/>
        <v>42110</v>
      </c>
      <c r="B1569" s="82">
        <f t="shared" si="134"/>
        <v>16</v>
      </c>
      <c r="C1569" s="83">
        <f t="shared" si="135"/>
        <v>5</v>
      </c>
      <c r="D1569" s="90">
        <v>18273</v>
      </c>
      <c r="E1569" s="150">
        <v>28403</v>
      </c>
      <c r="F1569" s="97">
        <v>15747</v>
      </c>
      <c r="G1569" s="86">
        <f t="shared" si="136"/>
        <v>44150</v>
      </c>
      <c r="H1569" s="86">
        <f t="shared" si="137"/>
        <v>62423</v>
      </c>
      <c r="I1569" s="87"/>
    </row>
    <row r="1570" spans="1:9" ht="15" customHeight="1" x14ac:dyDescent="0.25">
      <c r="A1570" s="81">
        <f t="shared" si="133"/>
        <v>42111</v>
      </c>
      <c r="B1570" s="82">
        <f t="shared" si="134"/>
        <v>17</v>
      </c>
      <c r="C1570" s="83">
        <f t="shared" si="135"/>
        <v>6</v>
      </c>
      <c r="D1570" s="90">
        <v>6330</v>
      </c>
      <c r="E1570" s="150">
        <v>29120</v>
      </c>
      <c r="F1570" s="97">
        <v>16280</v>
      </c>
      <c r="G1570" s="86">
        <f t="shared" si="136"/>
        <v>45400</v>
      </c>
      <c r="H1570" s="86">
        <f t="shared" si="137"/>
        <v>51730</v>
      </c>
      <c r="I1570" s="87"/>
    </row>
    <row r="1571" spans="1:9" ht="15" customHeight="1" x14ac:dyDescent="0.25">
      <c r="A1571" s="81">
        <f t="shared" si="133"/>
        <v>42112</v>
      </c>
      <c r="B1571" s="82">
        <f t="shared" si="134"/>
        <v>18</v>
      </c>
      <c r="C1571" s="83">
        <f t="shared" si="135"/>
        <v>7</v>
      </c>
      <c r="D1571" s="90">
        <v>5930</v>
      </c>
      <c r="E1571" s="150">
        <v>35690</v>
      </c>
      <c r="F1571" s="97">
        <v>20011</v>
      </c>
      <c r="G1571" s="86">
        <f t="shared" si="136"/>
        <v>55701</v>
      </c>
      <c r="H1571" s="86">
        <f t="shared" si="137"/>
        <v>61631</v>
      </c>
      <c r="I1571" s="87"/>
    </row>
    <row r="1572" spans="1:9" ht="15" customHeight="1" x14ac:dyDescent="0.25">
      <c r="A1572" s="81">
        <f t="shared" si="133"/>
        <v>42113</v>
      </c>
      <c r="B1572" s="82">
        <f t="shared" si="134"/>
        <v>19</v>
      </c>
      <c r="C1572" s="83">
        <f t="shared" si="135"/>
        <v>1</v>
      </c>
      <c r="D1572" s="90">
        <v>4456</v>
      </c>
      <c r="E1572" s="150">
        <v>40260</v>
      </c>
      <c r="F1572" s="97">
        <v>22479</v>
      </c>
      <c r="G1572" s="86">
        <f t="shared" si="136"/>
        <v>62739</v>
      </c>
      <c r="H1572" s="86">
        <f t="shared" si="137"/>
        <v>67195</v>
      </c>
      <c r="I1572" s="87"/>
    </row>
    <row r="1573" spans="1:9" ht="15" customHeight="1" x14ac:dyDescent="0.25">
      <c r="A1573" s="81">
        <f t="shared" si="133"/>
        <v>42114</v>
      </c>
      <c r="B1573" s="82">
        <f t="shared" si="134"/>
        <v>20</v>
      </c>
      <c r="C1573" s="83">
        <f t="shared" si="135"/>
        <v>2</v>
      </c>
      <c r="D1573" s="90">
        <v>4072</v>
      </c>
      <c r="E1573" s="150">
        <v>36278</v>
      </c>
      <c r="F1573" s="97">
        <v>17347</v>
      </c>
      <c r="G1573" s="86">
        <f t="shared" si="136"/>
        <v>53625</v>
      </c>
      <c r="H1573" s="86">
        <f t="shared" si="137"/>
        <v>57697</v>
      </c>
      <c r="I1573" s="87"/>
    </row>
    <row r="1574" spans="1:9" ht="15" customHeight="1" x14ac:dyDescent="0.25">
      <c r="A1574" s="81">
        <f t="shared" si="133"/>
        <v>42115</v>
      </c>
      <c r="B1574" s="82">
        <f t="shared" si="134"/>
        <v>21</v>
      </c>
      <c r="C1574" s="83">
        <f t="shared" si="135"/>
        <v>3</v>
      </c>
      <c r="D1574" s="90">
        <v>4115</v>
      </c>
      <c r="E1574" s="150">
        <v>37297</v>
      </c>
      <c r="F1574" s="97">
        <v>19739</v>
      </c>
      <c r="G1574" s="86">
        <f t="shared" si="136"/>
        <v>57036</v>
      </c>
      <c r="H1574" s="86">
        <f t="shared" si="137"/>
        <v>61151</v>
      </c>
      <c r="I1574" s="87"/>
    </row>
    <row r="1575" spans="1:9" ht="15" customHeight="1" x14ac:dyDescent="0.25">
      <c r="A1575" s="81">
        <f t="shared" si="133"/>
        <v>42116</v>
      </c>
      <c r="B1575" s="82">
        <f t="shared" si="134"/>
        <v>22</v>
      </c>
      <c r="C1575" s="83">
        <f t="shared" si="135"/>
        <v>4</v>
      </c>
      <c r="D1575" s="90">
        <v>4460</v>
      </c>
      <c r="E1575" s="150">
        <v>48180</v>
      </c>
      <c r="F1575" s="97">
        <v>4790</v>
      </c>
      <c r="G1575" s="86">
        <f t="shared" si="136"/>
        <v>52970</v>
      </c>
      <c r="H1575" s="86">
        <f t="shared" si="137"/>
        <v>57430</v>
      </c>
      <c r="I1575" s="87"/>
    </row>
    <row r="1576" spans="1:9" ht="15" customHeight="1" x14ac:dyDescent="0.25">
      <c r="A1576" s="81">
        <f t="shared" si="133"/>
        <v>42117</v>
      </c>
      <c r="B1576" s="82">
        <f t="shared" si="134"/>
        <v>23</v>
      </c>
      <c r="C1576" s="83">
        <f t="shared" si="135"/>
        <v>5</v>
      </c>
      <c r="D1576" s="90">
        <v>4100</v>
      </c>
      <c r="E1576" s="150">
        <v>51050</v>
      </c>
      <c r="F1576" s="97">
        <v>7480</v>
      </c>
      <c r="G1576" s="86">
        <f t="shared" si="136"/>
        <v>58530</v>
      </c>
      <c r="H1576" s="86">
        <f t="shared" si="137"/>
        <v>62630</v>
      </c>
      <c r="I1576" s="87"/>
    </row>
    <row r="1577" spans="1:9" ht="15" customHeight="1" x14ac:dyDescent="0.25">
      <c r="A1577" s="81">
        <f t="shared" si="133"/>
        <v>42118</v>
      </c>
      <c r="B1577" s="82">
        <f t="shared" si="134"/>
        <v>24</v>
      </c>
      <c r="C1577" s="83">
        <f t="shared" si="135"/>
        <v>6</v>
      </c>
      <c r="D1577" s="90">
        <v>4830</v>
      </c>
      <c r="E1577" s="150">
        <v>55430</v>
      </c>
      <c r="F1577" s="97">
        <v>4370</v>
      </c>
      <c r="G1577" s="86">
        <f t="shared" si="136"/>
        <v>59800</v>
      </c>
      <c r="H1577" s="86">
        <f t="shared" si="137"/>
        <v>64630</v>
      </c>
      <c r="I1577" s="87"/>
    </row>
    <row r="1578" spans="1:9" ht="15" customHeight="1" x14ac:dyDescent="0.25">
      <c r="A1578" s="81">
        <f t="shared" si="133"/>
        <v>42119</v>
      </c>
      <c r="B1578" s="82">
        <f t="shared" si="134"/>
        <v>25</v>
      </c>
      <c r="C1578" s="83">
        <f t="shared" si="135"/>
        <v>7</v>
      </c>
      <c r="D1578" s="90">
        <v>4510</v>
      </c>
      <c r="E1578" s="150">
        <v>57650</v>
      </c>
      <c r="F1578" s="97">
        <v>2390</v>
      </c>
      <c r="G1578" s="86">
        <f t="shared" si="136"/>
        <v>60040</v>
      </c>
      <c r="H1578" s="86">
        <f t="shared" si="137"/>
        <v>64550</v>
      </c>
      <c r="I1578" s="87"/>
    </row>
    <row r="1579" spans="1:9" ht="15" customHeight="1" x14ac:dyDescent="0.25">
      <c r="A1579" s="81">
        <f t="shared" si="133"/>
        <v>42120</v>
      </c>
      <c r="B1579" s="82">
        <f t="shared" si="134"/>
        <v>26</v>
      </c>
      <c r="C1579" s="83">
        <f t="shared" si="135"/>
        <v>1</v>
      </c>
      <c r="D1579" s="90">
        <v>13150</v>
      </c>
      <c r="E1579" s="150">
        <v>62990</v>
      </c>
      <c r="F1579" s="97">
        <v>3</v>
      </c>
      <c r="G1579" s="86">
        <f t="shared" si="136"/>
        <v>62993</v>
      </c>
      <c r="H1579" s="86">
        <f t="shared" si="137"/>
        <v>76143</v>
      </c>
      <c r="I1579" s="87"/>
    </row>
    <row r="1580" spans="1:9" ht="15" customHeight="1" x14ac:dyDescent="0.25">
      <c r="A1580" s="81">
        <f t="shared" si="133"/>
        <v>42121</v>
      </c>
      <c r="B1580" s="82">
        <f t="shared" si="134"/>
        <v>27</v>
      </c>
      <c r="C1580" s="83">
        <f t="shared" si="135"/>
        <v>2</v>
      </c>
      <c r="D1580" s="90">
        <v>4158</v>
      </c>
      <c r="E1580" s="150">
        <v>47369</v>
      </c>
      <c r="F1580" s="97">
        <v>62</v>
      </c>
      <c r="G1580" s="86">
        <f t="shared" si="136"/>
        <v>47431</v>
      </c>
      <c r="H1580" s="86">
        <f t="shared" si="137"/>
        <v>51589</v>
      </c>
      <c r="I1580" s="87"/>
    </row>
    <row r="1581" spans="1:9" ht="15" customHeight="1" x14ac:dyDescent="0.25">
      <c r="A1581" s="81">
        <f t="shared" si="133"/>
        <v>42122</v>
      </c>
      <c r="B1581" s="82">
        <f t="shared" si="134"/>
        <v>28</v>
      </c>
      <c r="C1581" s="83">
        <f t="shared" si="135"/>
        <v>3</v>
      </c>
      <c r="D1581" s="90">
        <v>4389</v>
      </c>
      <c r="E1581" s="150">
        <v>60409</v>
      </c>
      <c r="F1581" s="97">
        <v>15</v>
      </c>
      <c r="G1581" s="86">
        <f t="shared" si="136"/>
        <v>60424</v>
      </c>
      <c r="H1581" s="86">
        <f t="shared" si="137"/>
        <v>64813</v>
      </c>
      <c r="I1581" s="87"/>
    </row>
    <row r="1582" spans="1:9" ht="15" customHeight="1" x14ac:dyDescent="0.25">
      <c r="A1582" s="81">
        <f t="shared" si="133"/>
        <v>42123</v>
      </c>
      <c r="B1582" s="82">
        <f t="shared" si="134"/>
        <v>29</v>
      </c>
      <c r="C1582" s="83">
        <f t="shared" si="135"/>
        <v>4</v>
      </c>
      <c r="D1582" s="90">
        <v>4488</v>
      </c>
      <c r="E1582" s="150">
        <v>57478</v>
      </c>
      <c r="F1582" s="97">
        <v>410</v>
      </c>
      <c r="G1582" s="86">
        <f t="shared" si="136"/>
        <v>57888</v>
      </c>
      <c r="H1582" s="86">
        <f t="shared" si="137"/>
        <v>62376</v>
      </c>
      <c r="I1582" s="87"/>
    </row>
    <row r="1583" spans="1:9" ht="15" customHeight="1" x14ac:dyDescent="0.25">
      <c r="A1583" s="81">
        <f t="shared" si="133"/>
        <v>42124</v>
      </c>
      <c r="B1583" s="82">
        <f t="shared" si="134"/>
        <v>30</v>
      </c>
      <c r="C1583" s="83">
        <f t="shared" si="135"/>
        <v>5</v>
      </c>
      <c r="D1583" s="90">
        <v>4500</v>
      </c>
      <c r="E1583" s="150">
        <v>46420</v>
      </c>
      <c r="F1583" s="97">
        <v>6</v>
      </c>
      <c r="G1583" s="86">
        <f t="shared" si="136"/>
        <v>46426</v>
      </c>
      <c r="H1583" s="86">
        <f t="shared" si="137"/>
        <v>50926</v>
      </c>
      <c r="I1583" s="87"/>
    </row>
    <row r="1584" spans="1:9" ht="15" customHeight="1" x14ac:dyDescent="0.25">
      <c r="A1584" s="81">
        <f t="shared" si="133"/>
        <v>42125</v>
      </c>
      <c r="B1584" s="82">
        <f t="shared" si="134"/>
        <v>1</v>
      </c>
      <c r="C1584" s="83">
        <f t="shared" si="135"/>
        <v>6</v>
      </c>
      <c r="D1584" s="90">
        <v>5181</v>
      </c>
      <c r="E1584" s="150">
        <v>46070</v>
      </c>
      <c r="F1584" s="98">
        <v>0</v>
      </c>
      <c r="G1584" s="86">
        <f t="shared" si="136"/>
        <v>46070</v>
      </c>
      <c r="H1584" s="86">
        <f t="shared" si="137"/>
        <v>51251</v>
      </c>
      <c r="I1584" s="87"/>
    </row>
    <row r="1585" spans="1:9" ht="15" customHeight="1" x14ac:dyDescent="0.25">
      <c r="A1585" s="81">
        <f t="shared" si="133"/>
        <v>42126</v>
      </c>
      <c r="B1585" s="82">
        <f t="shared" si="134"/>
        <v>2</v>
      </c>
      <c r="C1585" s="83">
        <f t="shared" si="135"/>
        <v>7</v>
      </c>
      <c r="D1585" s="90">
        <v>4860</v>
      </c>
      <c r="E1585" s="150">
        <v>69360</v>
      </c>
      <c r="F1585" s="98">
        <v>30</v>
      </c>
      <c r="G1585" s="86">
        <f t="shared" si="136"/>
        <v>69390</v>
      </c>
      <c r="H1585" s="86">
        <f t="shared" si="137"/>
        <v>74250</v>
      </c>
      <c r="I1585" s="87"/>
    </row>
    <row r="1586" spans="1:9" ht="15" customHeight="1" x14ac:dyDescent="0.25">
      <c r="A1586" s="81">
        <f t="shared" si="133"/>
        <v>42127</v>
      </c>
      <c r="B1586" s="82">
        <f t="shared" si="134"/>
        <v>3</v>
      </c>
      <c r="C1586" s="83">
        <f t="shared" si="135"/>
        <v>1</v>
      </c>
      <c r="D1586" s="90">
        <v>5190</v>
      </c>
      <c r="E1586" s="150">
        <v>58904</v>
      </c>
      <c r="F1586" s="98">
        <v>0</v>
      </c>
      <c r="G1586" s="86">
        <f t="shared" si="136"/>
        <v>58904</v>
      </c>
      <c r="H1586" s="86">
        <f t="shared" si="137"/>
        <v>64094</v>
      </c>
      <c r="I1586" s="87"/>
    </row>
    <row r="1587" spans="1:9" ht="15" customHeight="1" x14ac:dyDescent="0.25">
      <c r="A1587" s="81">
        <f t="shared" si="133"/>
        <v>42128</v>
      </c>
      <c r="B1587" s="82">
        <f t="shared" si="134"/>
        <v>4</v>
      </c>
      <c r="C1587" s="83">
        <f t="shared" si="135"/>
        <v>2</v>
      </c>
      <c r="D1587" s="90">
        <v>4489</v>
      </c>
      <c r="E1587" s="150">
        <v>62231</v>
      </c>
      <c r="F1587" s="98">
        <v>270</v>
      </c>
      <c r="G1587" s="86">
        <f t="shared" si="136"/>
        <v>62501</v>
      </c>
      <c r="H1587" s="86">
        <f t="shared" si="137"/>
        <v>66990</v>
      </c>
      <c r="I1587" s="87"/>
    </row>
    <row r="1588" spans="1:9" ht="15" customHeight="1" x14ac:dyDescent="0.25">
      <c r="A1588" s="81">
        <f t="shared" si="133"/>
        <v>42129</v>
      </c>
      <c r="B1588" s="82">
        <f t="shared" si="134"/>
        <v>5</v>
      </c>
      <c r="C1588" s="83">
        <f t="shared" si="135"/>
        <v>3</v>
      </c>
      <c r="D1588" s="90">
        <v>15554</v>
      </c>
      <c r="E1588" s="150">
        <v>48773</v>
      </c>
      <c r="F1588" s="98">
        <v>200</v>
      </c>
      <c r="G1588" s="86">
        <f t="shared" si="136"/>
        <v>48973</v>
      </c>
      <c r="H1588" s="86">
        <f t="shared" si="137"/>
        <v>64527</v>
      </c>
      <c r="I1588" s="87"/>
    </row>
    <row r="1589" spans="1:9" ht="15" customHeight="1" x14ac:dyDescent="0.25">
      <c r="A1589" s="81">
        <f t="shared" si="133"/>
        <v>42130</v>
      </c>
      <c r="B1589" s="82">
        <f t="shared" si="134"/>
        <v>6</v>
      </c>
      <c r="C1589" s="83">
        <f t="shared" si="135"/>
        <v>4</v>
      </c>
      <c r="D1589" s="90">
        <v>380</v>
      </c>
      <c r="E1589" s="150">
        <v>53750</v>
      </c>
      <c r="F1589" s="98">
        <v>300</v>
      </c>
      <c r="G1589" s="86">
        <f t="shared" si="136"/>
        <v>54050</v>
      </c>
      <c r="H1589" s="86">
        <f t="shared" si="137"/>
        <v>54430</v>
      </c>
      <c r="I1589" s="87"/>
    </row>
    <row r="1590" spans="1:9" ht="15" customHeight="1" x14ac:dyDescent="0.25">
      <c r="A1590" s="81">
        <f t="shared" si="133"/>
        <v>42131</v>
      </c>
      <c r="B1590" s="82">
        <f t="shared" si="134"/>
        <v>7</v>
      </c>
      <c r="C1590" s="83">
        <f t="shared" si="135"/>
        <v>5</v>
      </c>
      <c r="D1590" s="90">
        <v>4440</v>
      </c>
      <c r="E1590" s="150">
        <v>56460</v>
      </c>
      <c r="F1590" s="98">
        <v>400</v>
      </c>
      <c r="G1590" s="86">
        <f t="shared" si="136"/>
        <v>56860</v>
      </c>
      <c r="H1590" s="86">
        <f t="shared" si="137"/>
        <v>61300</v>
      </c>
      <c r="I1590" s="87"/>
    </row>
    <row r="1591" spans="1:9" ht="15" customHeight="1" x14ac:dyDescent="0.25">
      <c r="A1591" s="81">
        <f t="shared" si="133"/>
        <v>42132</v>
      </c>
      <c r="B1591" s="82">
        <f t="shared" si="134"/>
        <v>8</v>
      </c>
      <c r="C1591" s="83">
        <f t="shared" si="135"/>
        <v>6</v>
      </c>
      <c r="D1591" s="90">
        <v>4610</v>
      </c>
      <c r="E1591" s="150">
        <v>52820</v>
      </c>
      <c r="F1591" s="98">
        <v>300</v>
      </c>
      <c r="G1591" s="86">
        <f t="shared" si="136"/>
        <v>53120</v>
      </c>
      <c r="H1591" s="86">
        <f t="shared" si="137"/>
        <v>57730</v>
      </c>
      <c r="I1591" s="87"/>
    </row>
    <row r="1592" spans="1:9" ht="15" customHeight="1" x14ac:dyDescent="0.25">
      <c r="A1592" s="81">
        <f t="shared" si="133"/>
        <v>42133</v>
      </c>
      <c r="B1592" s="82">
        <f t="shared" si="134"/>
        <v>9</v>
      </c>
      <c r="C1592" s="83">
        <f t="shared" si="135"/>
        <v>7</v>
      </c>
      <c r="D1592" s="90">
        <v>5230</v>
      </c>
      <c r="E1592" s="150">
        <v>63450</v>
      </c>
      <c r="F1592" s="98">
        <v>300</v>
      </c>
      <c r="G1592" s="86">
        <f t="shared" si="136"/>
        <v>63750</v>
      </c>
      <c r="H1592" s="86">
        <f t="shared" si="137"/>
        <v>68980</v>
      </c>
      <c r="I1592" s="87"/>
    </row>
    <row r="1593" spans="1:9" ht="15" customHeight="1" x14ac:dyDescent="0.25">
      <c r="A1593" s="81">
        <f t="shared" si="133"/>
        <v>42134</v>
      </c>
      <c r="B1593" s="82">
        <f t="shared" si="134"/>
        <v>10</v>
      </c>
      <c r="C1593" s="83">
        <f t="shared" si="135"/>
        <v>1</v>
      </c>
      <c r="D1593" s="90">
        <v>4940</v>
      </c>
      <c r="E1593" s="150">
        <v>72180</v>
      </c>
      <c r="F1593" s="98">
        <v>200</v>
      </c>
      <c r="G1593" s="86">
        <f t="shared" si="136"/>
        <v>72380</v>
      </c>
      <c r="H1593" s="86">
        <f t="shared" si="137"/>
        <v>77320</v>
      </c>
      <c r="I1593" s="87"/>
    </row>
    <row r="1594" spans="1:9" ht="15" customHeight="1" x14ac:dyDescent="0.25">
      <c r="A1594" s="81">
        <f t="shared" ref="A1594:A1657" si="138">A1593+1</f>
        <v>42135</v>
      </c>
      <c r="B1594" s="82">
        <f t="shared" ref="B1594:B1657" si="139">DAY(A1594)</f>
        <v>11</v>
      </c>
      <c r="C1594" s="83">
        <f t="shared" ref="C1594:C1657" si="140">WEEKDAY(A1594)</f>
        <v>2</v>
      </c>
      <c r="D1594" s="90">
        <v>3830</v>
      </c>
      <c r="E1594" s="150">
        <v>49810</v>
      </c>
      <c r="F1594" s="98">
        <v>100</v>
      </c>
      <c r="G1594" s="86">
        <f t="shared" ref="G1594:G1657" si="141">SUM(E1594+F1594)</f>
        <v>49910</v>
      </c>
      <c r="H1594" s="86">
        <f t="shared" ref="H1594:H1657" si="142">G1594+D1594</f>
        <v>53740</v>
      </c>
      <c r="I1594" s="87"/>
    </row>
    <row r="1595" spans="1:9" ht="15" customHeight="1" x14ac:dyDescent="0.25">
      <c r="A1595" s="81">
        <f t="shared" si="138"/>
        <v>42136</v>
      </c>
      <c r="B1595" s="82">
        <f t="shared" si="139"/>
        <v>12</v>
      </c>
      <c r="C1595" s="83">
        <f t="shared" si="140"/>
        <v>3</v>
      </c>
      <c r="D1595" s="90">
        <v>4145</v>
      </c>
      <c r="E1595" s="150">
        <v>57873</v>
      </c>
      <c r="F1595" s="98">
        <v>180</v>
      </c>
      <c r="G1595" s="86">
        <f t="shared" si="141"/>
        <v>58053</v>
      </c>
      <c r="H1595" s="86">
        <f t="shared" si="142"/>
        <v>62198</v>
      </c>
      <c r="I1595" s="87"/>
    </row>
    <row r="1596" spans="1:9" ht="15" customHeight="1" x14ac:dyDescent="0.25">
      <c r="A1596" s="81">
        <f t="shared" si="138"/>
        <v>42137</v>
      </c>
      <c r="B1596" s="82">
        <f t="shared" si="139"/>
        <v>13</v>
      </c>
      <c r="C1596" s="83">
        <f t="shared" si="140"/>
        <v>4</v>
      </c>
      <c r="D1596" s="90">
        <v>4520</v>
      </c>
      <c r="E1596" s="150">
        <v>49700</v>
      </c>
      <c r="F1596" s="98">
        <v>180</v>
      </c>
      <c r="G1596" s="86">
        <f t="shared" si="141"/>
        <v>49880</v>
      </c>
      <c r="H1596" s="86">
        <f t="shared" si="142"/>
        <v>54400</v>
      </c>
      <c r="I1596" s="87"/>
    </row>
    <row r="1597" spans="1:9" ht="15" customHeight="1" x14ac:dyDescent="0.25">
      <c r="A1597" s="81">
        <f t="shared" si="138"/>
        <v>42138</v>
      </c>
      <c r="B1597" s="82">
        <f t="shared" si="139"/>
        <v>14</v>
      </c>
      <c r="C1597" s="83">
        <f t="shared" si="140"/>
        <v>5</v>
      </c>
      <c r="D1597" s="90">
        <v>4620</v>
      </c>
      <c r="E1597" s="150">
        <v>53660</v>
      </c>
      <c r="F1597" s="98">
        <v>170</v>
      </c>
      <c r="G1597" s="86">
        <f t="shared" si="141"/>
        <v>53830</v>
      </c>
      <c r="H1597" s="86">
        <f t="shared" si="142"/>
        <v>58450</v>
      </c>
      <c r="I1597" s="87"/>
    </row>
    <row r="1598" spans="1:9" ht="15" customHeight="1" x14ac:dyDescent="0.25">
      <c r="A1598" s="81">
        <f t="shared" si="138"/>
        <v>42139</v>
      </c>
      <c r="B1598" s="82">
        <f t="shared" si="139"/>
        <v>15</v>
      </c>
      <c r="C1598" s="83">
        <f t="shared" si="140"/>
        <v>6</v>
      </c>
      <c r="D1598" s="90">
        <v>5360</v>
      </c>
      <c r="E1598" s="150">
        <v>47720</v>
      </c>
      <c r="F1598" s="98">
        <v>180</v>
      </c>
      <c r="G1598" s="86">
        <f t="shared" si="141"/>
        <v>47900</v>
      </c>
      <c r="H1598" s="86">
        <f t="shared" si="142"/>
        <v>53260</v>
      </c>
      <c r="I1598" s="87"/>
    </row>
    <row r="1599" spans="1:9" ht="15" customHeight="1" x14ac:dyDescent="0.25">
      <c r="A1599" s="81">
        <f t="shared" si="138"/>
        <v>42140</v>
      </c>
      <c r="B1599" s="82">
        <f t="shared" si="139"/>
        <v>16</v>
      </c>
      <c r="C1599" s="83">
        <f t="shared" si="140"/>
        <v>7</v>
      </c>
      <c r="D1599" s="90">
        <v>5490</v>
      </c>
      <c r="E1599" s="150">
        <v>59350</v>
      </c>
      <c r="F1599" s="98">
        <v>200</v>
      </c>
      <c r="G1599" s="86">
        <f t="shared" si="141"/>
        <v>59550</v>
      </c>
      <c r="H1599" s="86">
        <f t="shared" si="142"/>
        <v>65040</v>
      </c>
      <c r="I1599" s="87"/>
    </row>
    <row r="1600" spans="1:9" ht="15" customHeight="1" x14ac:dyDescent="0.25">
      <c r="A1600" s="81">
        <f t="shared" si="138"/>
        <v>42141</v>
      </c>
      <c r="B1600" s="82">
        <f t="shared" si="139"/>
        <v>17</v>
      </c>
      <c r="C1600" s="83">
        <f t="shared" si="140"/>
        <v>1</v>
      </c>
      <c r="D1600" s="90">
        <v>6100</v>
      </c>
      <c r="E1600" s="150">
        <v>70310</v>
      </c>
      <c r="F1600" s="98">
        <v>200</v>
      </c>
      <c r="G1600" s="86">
        <f t="shared" si="141"/>
        <v>70510</v>
      </c>
      <c r="H1600" s="86">
        <f t="shared" si="142"/>
        <v>76610</v>
      </c>
      <c r="I1600" s="87"/>
    </row>
    <row r="1601" spans="1:9" ht="15" customHeight="1" x14ac:dyDescent="0.25">
      <c r="A1601" s="81">
        <f t="shared" si="138"/>
        <v>42142</v>
      </c>
      <c r="B1601" s="82">
        <f t="shared" si="139"/>
        <v>18</v>
      </c>
      <c r="C1601" s="83">
        <f t="shared" si="140"/>
        <v>2</v>
      </c>
      <c r="D1601" s="90">
        <v>4920</v>
      </c>
      <c r="E1601" s="150">
        <v>56460</v>
      </c>
      <c r="F1601" s="98">
        <v>100</v>
      </c>
      <c r="G1601" s="86">
        <f t="shared" si="141"/>
        <v>56560</v>
      </c>
      <c r="H1601" s="86">
        <f t="shared" si="142"/>
        <v>61480</v>
      </c>
      <c r="I1601" s="87"/>
    </row>
    <row r="1602" spans="1:9" ht="15" customHeight="1" x14ac:dyDescent="0.25">
      <c r="A1602" s="81">
        <f t="shared" si="138"/>
        <v>42143</v>
      </c>
      <c r="B1602" s="82">
        <f t="shared" si="139"/>
        <v>19</v>
      </c>
      <c r="C1602" s="83">
        <f t="shared" si="140"/>
        <v>3</v>
      </c>
      <c r="D1602" s="90">
        <v>5793</v>
      </c>
      <c r="E1602" s="150">
        <v>55906</v>
      </c>
      <c r="F1602" s="98">
        <v>130</v>
      </c>
      <c r="G1602" s="86">
        <f t="shared" si="141"/>
        <v>56036</v>
      </c>
      <c r="H1602" s="86">
        <f t="shared" si="142"/>
        <v>61829</v>
      </c>
      <c r="I1602" s="87"/>
    </row>
    <row r="1603" spans="1:9" ht="15" customHeight="1" x14ac:dyDescent="0.25">
      <c r="A1603" s="81">
        <f t="shared" si="138"/>
        <v>42144</v>
      </c>
      <c r="B1603" s="82">
        <f t="shared" si="139"/>
        <v>20</v>
      </c>
      <c r="C1603" s="83">
        <f t="shared" si="140"/>
        <v>4</v>
      </c>
      <c r="D1603" s="90">
        <v>5600</v>
      </c>
      <c r="E1603" s="150">
        <v>45020</v>
      </c>
      <c r="F1603" s="98">
        <v>0</v>
      </c>
      <c r="G1603" s="86">
        <f t="shared" si="141"/>
        <v>45020</v>
      </c>
      <c r="H1603" s="86">
        <f t="shared" si="142"/>
        <v>50620</v>
      </c>
      <c r="I1603" s="87"/>
    </row>
    <row r="1604" spans="1:9" ht="15" customHeight="1" x14ac:dyDescent="0.25">
      <c r="A1604" s="81">
        <f t="shared" si="138"/>
        <v>42145</v>
      </c>
      <c r="B1604" s="82">
        <f t="shared" si="139"/>
        <v>21</v>
      </c>
      <c r="C1604" s="83">
        <f t="shared" si="140"/>
        <v>5</v>
      </c>
      <c r="D1604" s="90">
        <v>5640</v>
      </c>
      <c r="E1604" s="150">
        <v>52870</v>
      </c>
      <c r="F1604" s="98">
        <v>0</v>
      </c>
      <c r="G1604" s="86">
        <f t="shared" si="141"/>
        <v>52870</v>
      </c>
      <c r="H1604" s="86">
        <f t="shared" si="142"/>
        <v>58510</v>
      </c>
      <c r="I1604" s="87"/>
    </row>
    <row r="1605" spans="1:9" ht="15" customHeight="1" x14ac:dyDescent="0.25">
      <c r="A1605" s="81">
        <f t="shared" si="138"/>
        <v>42146</v>
      </c>
      <c r="B1605" s="82">
        <f t="shared" si="139"/>
        <v>22</v>
      </c>
      <c r="C1605" s="83">
        <f t="shared" si="140"/>
        <v>6</v>
      </c>
      <c r="D1605" s="90">
        <v>5660</v>
      </c>
      <c r="E1605" s="150">
        <v>57390</v>
      </c>
      <c r="F1605" s="98">
        <v>0</v>
      </c>
      <c r="G1605" s="86">
        <f t="shared" si="141"/>
        <v>57390</v>
      </c>
      <c r="H1605" s="86">
        <f t="shared" si="142"/>
        <v>63050</v>
      </c>
      <c r="I1605" s="87"/>
    </row>
    <row r="1606" spans="1:9" ht="15" customHeight="1" x14ac:dyDescent="0.25">
      <c r="A1606" s="81">
        <f t="shared" si="138"/>
        <v>42147</v>
      </c>
      <c r="B1606" s="82">
        <f t="shared" si="139"/>
        <v>23</v>
      </c>
      <c r="C1606" s="83">
        <f t="shared" si="140"/>
        <v>7</v>
      </c>
      <c r="D1606" s="90">
        <v>26410</v>
      </c>
      <c r="E1606" s="150">
        <v>64030</v>
      </c>
      <c r="F1606" s="98">
        <v>0</v>
      </c>
      <c r="G1606" s="86">
        <f t="shared" si="141"/>
        <v>64030</v>
      </c>
      <c r="H1606" s="86">
        <f t="shared" si="142"/>
        <v>90440</v>
      </c>
      <c r="I1606" s="87"/>
    </row>
    <row r="1607" spans="1:9" ht="15" customHeight="1" x14ac:dyDescent="0.25">
      <c r="A1607" s="81">
        <f t="shared" si="138"/>
        <v>42148</v>
      </c>
      <c r="B1607" s="82">
        <f t="shared" si="139"/>
        <v>24</v>
      </c>
      <c r="C1607" s="83">
        <f t="shared" si="140"/>
        <v>1</v>
      </c>
      <c r="D1607" s="90">
        <v>25870</v>
      </c>
      <c r="E1607" s="150">
        <v>54510</v>
      </c>
      <c r="F1607" s="98">
        <v>0</v>
      </c>
      <c r="G1607" s="86">
        <f t="shared" si="141"/>
        <v>54510</v>
      </c>
      <c r="H1607" s="86">
        <f t="shared" si="142"/>
        <v>80380</v>
      </c>
      <c r="I1607" s="87"/>
    </row>
    <row r="1608" spans="1:9" ht="15" customHeight="1" x14ac:dyDescent="0.25">
      <c r="A1608" s="81">
        <f t="shared" si="138"/>
        <v>42149</v>
      </c>
      <c r="B1608" s="82">
        <f t="shared" si="139"/>
        <v>25</v>
      </c>
      <c r="C1608" s="83">
        <f t="shared" si="140"/>
        <v>2</v>
      </c>
      <c r="D1608" s="90">
        <v>7990</v>
      </c>
      <c r="E1608" s="150">
        <v>66530</v>
      </c>
      <c r="F1608" s="98">
        <v>0</v>
      </c>
      <c r="G1608" s="86">
        <f t="shared" si="141"/>
        <v>66530</v>
      </c>
      <c r="H1608" s="86">
        <f t="shared" si="142"/>
        <v>74520</v>
      </c>
      <c r="I1608" s="87"/>
    </row>
    <row r="1609" spans="1:9" ht="15" customHeight="1" x14ac:dyDescent="0.25">
      <c r="A1609" s="81">
        <f t="shared" si="138"/>
        <v>42150</v>
      </c>
      <c r="B1609" s="82">
        <f t="shared" si="139"/>
        <v>26</v>
      </c>
      <c r="C1609" s="83">
        <f t="shared" si="140"/>
        <v>3</v>
      </c>
      <c r="D1609" s="90">
        <v>6889</v>
      </c>
      <c r="E1609" s="150">
        <v>54941</v>
      </c>
      <c r="F1609" s="98">
        <v>0</v>
      </c>
      <c r="G1609" s="86">
        <f t="shared" si="141"/>
        <v>54941</v>
      </c>
      <c r="H1609" s="86">
        <f t="shared" si="142"/>
        <v>61830</v>
      </c>
      <c r="I1609" s="87"/>
    </row>
    <row r="1610" spans="1:9" ht="15" customHeight="1" x14ac:dyDescent="0.25">
      <c r="A1610" s="81">
        <f t="shared" si="138"/>
        <v>42151</v>
      </c>
      <c r="B1610" s="82">
        <f t="shared" si="139"/>
        <v>27</v>
      </c>
      <c r="C1610" s="83">
        <f t="shared" si="140"/>
        <v>4</v>
      </c>
      <c r="D1610" s="90">
        <v>6450</v>
      </c>
      <c r="E1610" s="150">
        <v>61010</v>
      </c>
      <c r="F1610" s="98">
        <v>0</v>
      </c>
      <c r="G1610" s="86">
        <f t="shared" si="141"/>
        <v>61010</v>
      </c>
      <c r="H1610" s="86">
        <f t="shared" si="142"/>
        <v>67460</v>
      </c>
      <c r="I1610" s="87"/>
    </row>
    <row r="1611" spans="1:9" ht="15" customHeight="1" x14ac:dyDescent="0.25">
      <c r="A1611" s="81">
        <f t="shared" si="138"/>
        <v>42152</v>
      </c>
      <c r="B1611" s="82">
        <f t="shared" si="139"/>
        <v>28</v>
      </c>
      <c r="C1611" s="83">
        <f t="shared" si="140"/>
        <v>5</v>
      </c>
      <c r="D1611" s="90">
        <v>5920</v>
      </c>
      <c r="E1611" s="150">
        <v>35850</v>
      </c>
      <c r="F1611" s="98">
        <v>0</v>
      </c>
      <c r="G1611" s="86">
        <f t="shared" si="141"/>
        <v>35850</v>
      </c>
      <c r="H1611" s="86">
        <f t="shared" si="142"/>
        <v>41770</v>
      </c>
      <c r="I1611" s="87"/>
    </row>
    <row r="1612" spans="1:9" ht="15" customHeight="1" x14ac:dyDescent="0.25">
      <c r="A1612" s="81">
        <f t="shared" si="138"/>
        <v>42153</v>
      </c>
      <c r="B1612" s="82">
        <f t="shared" si="139"/>
        <v>29</v>
      </c>
      <c r="C1612" s="83">
        <f t="shared" si="140"/>
        <v>6</v>
      </c>
      <c r="D1612" s="90">
        <v>6680</v>
      </c>
      <c r="E1612" s="150">
        <v>57130</v>
      </c>
      <c r="F1612" s="98">
        <v>0</v>
      </c>
      <c r="G1612" s="86">
        <f t="shared" si="141"/>
        <v>57130</v>
      </c>
      <c r="H1612" s="86">
        <f t="shared" si="142"/>
        <v>63810</v>
      </c>
      <c r="I1612" s="87"/>
    </row>
    <row r="1613" spans="1:9" ht="15" customHeight="1" x14ac:dyDescent="0.25">
      <c r="A1613" s="81">
        <f t="shared" si="138"/>
        <v>42154</v>
      </c>
      <c r="B1613" s="82">
        <f t="shared" si="139"/>
        <v>30</v>
      </c>
      <c r="C1613" s="83">
        <f t="shared" si="140"/>
        <v>7</v>
      </c>
      <c r="D1613" s="90">
        <v>22240</v>
      </c>
      <c r="E1613" s="150">
        <v>59680</v>
      </c>
      <c r="F1613" s="98">
        <v>0</v>
      </c>
      <c r="G1613" s="86">
        <f t="shared" si="141"/>
        <v>59680</v>
      </c>
      <c r="H1613" s="86">
        <f t="shared" si="142"/>
        <v>81920</v>
      </c>
      <c r="I1613" s="87"/>
    </row>
    <row r="1614" spans="1:9" ht="15" customHeight="1" x14ac:dyDescent="0.25">
      <c r="A1614" s="81">
        <f t="shared" si="138"/>
        <v>42155</v>
      </c>
      <c r="B1614" s="82">
        <f t="shared" si="139"/>
        <v>31</v>
      </c>
      <c r="C1614" s="83">
        <f t="shared" si="140"/>
        <v>1</v>
      </c>
      <c r="D1614" s="90">
        <v>6150</v>
      </c>
      <c r="E1614" s="150">
        <v>47020</v>
      </c>
      <c r="F1614" s="98">
        <v>0</v>
      </c>
      <c r="G1614" s="86">
        <f t="shared" si="141"/>
        <v>47020</v>
      </c>
      <c r="H1614" s="86">
        <f t="shared" si="142"/>
        <v>53170</v>
      </c>
      <c r="I1614" s="87"/>
    </row>
    <row r="1615" spans="1:9" ht="15" customHeight="1" x14ac:dyDescent="0.25">
      <c r="A1615" s="81">
        <f t="shared" si="138"/>
        <v>42156</v>
      </c>
      <c r="B1615" s="82">
        <f t="shared" si="139"/>
        <v>1</v>
      </c>
      <c r="C1615" s="83">
        <f t="shared" si="140"/>
        <v>2</v>
      </c>
      <c r="D1615" s="90">
        <v>6010</v>
      </c>
      <c r="E1615" s="150">
        <v>45760</v>
      </c>
      <c r="F1615" s="99">
        <v>0</v>
      </c>
      <c r="G1615" s="86">
        <f t="shared" si="141"/>
        <v>45760</v>
      </c>
      <c r="H1615" s="86">
        <f t="shared" si="142"/>
        <v>51770</v>
      </c>
      <c r="I1615" s="87"/>
    </row>
    <row r="1616" spans="1:9" ht="15" customHeight="1" x14ac:dyDescent="0.25">
      <c r="A1616" s="81">
        <f t="shared" si="138"/>
        <v>42157</v>
      </c>
      <c r="B1616" s="82">
        <f t="shared" si="139"/>
        <v>2</v>
      </c>
      <c r="C1616" s="83">
        <f t="shared" si="140"/>
        <v>3</v>
      </c>
      <c r="D1616" s="90">
        <v>5800</v>
      </c>
      <c r="E1616" s="150">
        <v>51270</v>
      </c>
      <c r="F1616" s="99">
        <v>0</v>
      </c>
      <c r="G1616" s="86">
        <f t="shared" si="141"/>
        <v>51270</v>
      </c>
      <c r="H1616" s="86">
        <f t="shared" si="142"/>
        <v>57070</v>
      </c>
      <c r="I1616" s="87"/>
    </row>
    <row r="1617" spans="1:9" ht="15" customHeight="1" x14ac:dyDescent="0.25">
      <c r="A1617" s="81">
        <f t="shared" si="138"/>
        <v>42158</v>
      </c>
      <c r="B1617" s="82">
        <f t="shared" si="139"/>
        <v>3</v>
      </c>
      <c r="C1617" s="83">
        <f t="shared" si="140"/>
        <v>4</v>
      </c>
      <c r="D1617" s="90">
        <v>5801</v>
      </c>
      <c r="E1617" s="150">
        <v>43562</v>
      </c>
      <c r="F1617" s="99">
        <v>0</v>
      </c>
      <c r="G1617" s="86">
        <f t="shared" si="141"/>
        <v>43562</v>
      </c>
      <c r="H1617" s="86">
        <f t="shared" si="142"/>
        <v>49363</v>
      </c>
      <c r="I1617" s="87"/>
    </row>
    <row r="1618" spans="1:9" ht="15" customHeight="1" x14ac:dyDescent="0.25">
      <c r="A1618" s="81">
        <f t="shared" si="138"/>
        <v>42159</v>
      </c>
      <c r="B1618" s="82">
        <f t="shared" si="139"/>
        <v>4</v>
      </c>
      <c r="C1618" s="83">
        <f t="shared" si="140"/>
        <v>5</v>
      </c>
      <c r="D1618" s="90">
        <v>6035</v>
      </c>
      <c r="E1618" s="150">
        <v>53026</v>
      </c>
      <c r="F1618" s="99">
        <v>0</v>
      </c>
      <c r="G1618" s="86">
        <f t="shared" si="141"/>
        <v>53026</v>
      </c>
      <c r="H1618" s="86">
        <f t="shared" si="142"/>
        <v>59061</v>
      </c>
      <c r="I1618" s="87"/>
    </row>
    <row r="1619" spans="1:9" ht="15" customHeight="1" x14ac:dyDescent="0.25">
      <c r="A1619" s="81">
        <f t="shared" si="138"/>
        <v>42160</v>
      </c>
      <c r="B1619" s="82">
        <f t="shared" si="139"/>
        <v>5</v>
      </c>
      <c r="C1619" s="83">
        <f t="shared" si="140"/>
        <v>6</v>
      </c>
      <c r="D1619" s="90">
        <v>6430</v>
      </c>
      <c r="E1619" s="150">
        <v>55390</v>
      </c>
      <c r="F1619" s="99">
        <v>0</v>
      </c>
      <c r="G1619" s="86">
        <f t="shared" si="141"/>
        <v>55390</v>
      </c>
      <c r="H1619" s="86">
        <f t="shared" si="142"/>
        <v>61820</v>
      </c>
      <c r="I1619" s="87"/>
    </row>
    <row r="1620" spans="1:9" ht="15" customHeight="1" x14ac:dyDescent="0.25">
      <c r="A1620" s="81">
        <f t="shared" si="138"/>
        <v>42161</v>
      </c>
      <c r="B1620" s="82">
        <f t="shared" si="139"/>
        <v>6</v>
      </c>
      <c r="C1620" s="83">
        <f t="shared" si="140"/>
        <v>7</v>
      </c>
      <c r="D1620" s="90">
        <v>6370</v>
      </c>
      <c r="E1620" s="150">
        <v>53080</v>
      </c>
      <c r="F1620" s="99">
        <v>0</v>
      </c>
      <c r="G1620" s="86">
        <f t="shared" si="141"/>
        <v>53080</v>
      </c>
      <c r="H1620" s="86">
        <f t="shared" si="142"/>
        <v>59450</v>
      </c>
      <c r="I1620" s="87"/>
    </row>
    <row r="1621" spans="1:9" ht="15" customHeight="1" x14ac:dyDescent="0.25">
      <c r="A1621" s="81">
        <f t="shared" si="138"/>
        <v>42162</v>
      </c>
      <c r="B1621" s="82">
        <f t="shared" si="139"/>
        <v>7</v>
      </c>
      <c r="C1621" s="83">
        <f t="shared" si="140"/>
        <v>1</v>
      </c>
      <c r="D1621" s="90">
        <v>8910</v>
      </c>
      <c r="E1621" s="150">
        <v>65010</v>
      </c>
      <c r="F1621" s="99">
        <v>0</v>
      </c>
      <c r="G1621" s="86">
        <f t="shared" si="141"/>
        <v>65010</v>
      </c>
      <c r="H1621" s="86">
        <f t="shared" si="142"/>
        <v>73920</v>
      </c>
      <c r="I1621" s="87"/>
    </row>
    <row r="1622" spans="1:9" ht="15" customHeight="1" x14ac:dyDescent="0.25">
      <c r="A1622" s="81">
        <f t="shared" si="138"/>
        <v>42163</v>
      </c>
      <c r="B1622" s="82">
        <f t="shared" si="139"/>
        <v>8</v>
      </c>
      <c r="C1622" s="83">
        <f t="shared" si="140"/>
        <v>2</v>
      </c>
      <c r="D1622" s="90">
        <v>6240</v>
      </c>
      <c r="E1622" s="150">
        <v>61120</v>
      </c>
      <c r="F1622" s="99">
        <v>0</v>
      </c>
      <c r="G1622" s="86">
        <f t="shared" si="141"/>
        <v>61120</v>
      </c>
      <c r="H1622" s="86">
        <f t="shared" si="142"/>
        <v>67360</v>
      </c>
      <c r="I1622" s="87"/>
    </row>
    <row r="1623" spans="1:9" ht="15" customHeight="1" x14ac:dyDescent="0.25">
      <c r="A1623" s="81">
        <f t="shared" si="138"/>
        <v>42164</v>
      </c>
      <c r="B1623" s="82">
        <f t="shared" si="139"/>
        <v>9</v>
      </c>
      <c r="C1623" s="83">
        <f t="shared" si="140"/>
        <v>3</v>
      </c>
      <c r="D1623" s="90">
        <v>6490</v>
      </c>
      <c r="E1623" s="150">
        <v>39350</v>
      </c>
      <c r="F1623" s="99">
        <v>0</v>
      </c>
      <c r="G1623" s="86">
        <f t="shared" si="141"/>
        <v>39350</v>
      </c>
      <c r="H1623" s="86">
        <f t="shared" si="142"/>
        <v>45840</v>
      </c>
      <c r="I1623" s="87"/>
    </row>
    <row r="1624" spans="1:9" ht="15" customHeight="1" x14ac:dyDescent="0.25">
      <c r="A1624" s="81">
        <f t="shared" si="138"/>
        <v>42165</v>
      </c>
      <c r="B1624" s="82">
        <f t="shared" si="139"/>
        <v>10</v>
      </c>
      <c r="C1624" s="83">
        <f t="shared" si="140"/>
        <v>4</v>
      </c>
      <c r="D1624" s="90">
        <v>6570</v>
      </c>
      <c r="E1624" s="150">
        <v>46050</v>
      </c>
      <c r="F1624" s="99">
        <v>0</v>
      </c>
      <c r="G1624" s="86">
        <f t="shared" si="141"/>
        <v>46050</v>
      </c>
      <c r="H1624" s="86">
        <f t="shared" si="142"/>
        <v>52620</v>
      </c>
      <c r="I1624" s="87"/>
    </row>
    <row r="1625" spans="1:9" ht="15" customHeight="1" x14ac:dyDescent="0.25">
      <c r="A1625" s="81">
        <f t="shared" si="138"/>
        <v>42166</v>
      </c>
      <c r="B1625" s="82">
        <f t="shared" si="139"/>
        <v>11</v>
      </c>
      <c r="C1625" s="83">
        <f t="shared" si="140"/>
        <v>5</v>
      </c>
      <c r="D1625" s="90">
        <v>6790</v>
      </c>
      <c r="E1625" s="150">
        <v>61620</v>
      </c>
      <c r="F1625" s="99">
        <v>0</v>
      </c>
      <c r="G1625" s="86">
        <f t="shared" si="141"/>
        <v>61620</v>
      </c>
      <c r="H1625" s="86">
        <f t="shared" si="142"/>
        <v>68410</v>
      </c>
      <c r="I1625" s="87"/>
    </row>
    <row r="1626" spans="1:9" ht="15" customHeight="1" x14ac:dyDescent="0.25">
      <c r="A1626" s="81">
        <f t="shared" si="138"/>
        <v>42167</v>
      </c>
      <c r="B1626" s="82">
        <f t="shared" si="139"/>
        <v>12</v>
      </c>
      <c r="C1626" s="83">
        <f t="shared" si="140"/>
        <v>6</v>
      </c>
      <c r="D1626" s="90">
        <v>17390</v>
      </c>
      <c r="E1626" s="150">
        <v>46190</v>
      </c>
      <c r="F1626" s="99">
        <v>0</v>
      </c>
      <c r="G1626" s="86">
        <f t="shared" si="141"/>
        <v>46190</v>
      </c>
      <c r="H1626" s="86">
        <f t="shared" si="142"/>
        <v>63580</v>
      </c>
      <c r="I1626" s="87"/>
    </row>
    <row r="1627" spans="1:9" ht="15" customHeight="1" x14ac:dyDescent="0.25">
      <c r="A1627" s="81">
        <f t="shared" si="138"/>
        <v>42168</v>
      </c>
      <c r="B1627" s="82">
        <f t="shared" si="139"/>
        <v>13</v>
      </c>
      <c r="C1627" s="83">
        <f t="shared" si="140"/>
        <v>7</v>
      </c>
      <c r="D1627" s="90">
        <v>7050</v>
      </c>
      <c r="E1627" s="150">
        <v>53840</v>
      </c>
      <c r="F1627" s="99">
        <v>0</v>
      </c>
      <c r="G1627" s="86">
        <f t="shared" si="141"/>
        <v>53840</v>
      </c>
      <c r="H1627" s="86">
        <f t="shared" si="142"/>
        <v>60890</v>
      </c>
      <c r="I1627" s="87"/>
    </row>
    <row r="1628" spans="1:9" ht="15" customHeight="1" x14ac:dyDescent="0.25">
      <c r="A1628" s="81">
        <f t="shared" si="138"/>
        <v>42169</v>
      </c>
      <c r="B1628" s="82">
        <f t="shared" si="139"/>
        <v>14</v>
      </c>
      <c r="C1628" s="83">
        <f t="shared" si="140"/>
        <v>1</v>
      </c>
      <c r="D1628" s="90">
        <v>18190</v>
      </c>
      <c r="E1628" s="150">
        <v>63460</v>
      </c>
      <c r="F1628" s="99">
        <v>0</v>
      </c>
      <c r="G1628" s="86">
        <f t="shared" si="141"/>
        <v>63460</v>
      </c>
      <c r="H1628" s="86">
        <f t="shared" si="142"/>
        <v>81650</v>
      </c>
      <c r="I1628" s="87"/>
    </row>
    <row r="1629" spans="1:9" ht="15" customHeight="1" x14ac:dyDescent="0.25">
      <c r="A1629" s="81">
        <f t="shared" si="138"/>
        <v>42170</v>
      </c>
      <c r="B1629" s="82">
        <f t="shared" si="139"/>
        <v>15</v>
      </c>
      <c r="C1629" s="83">
        <f t="shared" si="140"/>
        <v>2</v>
      </c>
      <c r="D1629" s="90">
        <v>15510</v>
      </c>
      <c r="E1629" s="150">
        <v>45220</v>
      </c>
      <c r="F1629" s="99">
        <v>0</v>
      </c>
      <c r="G1629" s="86">
        <f t="shared" si="141"/>
        <v>45220</v>
      </c>
      <c r="H1629" s="86">
        <f t="shared" si="142"/>
        <v>60730</v>
      </c>
      <c r="I1629" s="87"/>
    </row>
    <row r="1630" spans="1:9" ht="15" customHeight="1" x14ac:dyDescent="0.25">
      <c r="A1630" s="81">
        <f t="shared" si="138"/>
        <v>42171</v>
      </c>
      <c r="B1630" s="82">
        <f t="shared" si="139"/>
        <v>16</v>
      </c>
      <c r="C1630" s="83">
        <f t="shared" si="140"/>
        <v>3</v>
      </c>
      <c r="D1630" s="90">
        <v>6520</v>
      </c>
      <c r="E1630" s="150">
        <v>35690</v>
      </c>
      <c r="F1630" s="99">
        <v>0</v>
      </c>
      <c r="G1630" s="86">
        <f t="shared" si="141"/>
        <v>35690</v>
      </c>
      <c r="H1630" s="86">
        <f t="shared" si="142"/>
        <v>42210</v>
      </c>
      <c r="I1630" s="87"/>
    </row>
    <row r="1631" spans="1:9" ht="15" customHeight="1" x14ac:dyDescent="0.25">
      <c r="A1631" s="81">
        <f t="shared" si="138"/>
        <v>42172</v>
      </c>
      <c r="B1631" s="82">
        <f t="shared" si="139"/>
        <v>17</v>
      </c>
      <c r="C1631" s="83">
        <f t="shared" si="140"/>
        <v>4</v>
      </c>
      <c r="D1631" s="90">
        <v>6880</v>
      </c>
      <c r="E1631" s="150">
        <v>52630</v>
      </c>
      <c r="F1631" s="99">
        <v>0</v>
      </c>
      <c r="G1631" s="86">
        <f t="shared" si="141"/>
        <v>52630</v>
      </c>
      <c r="H1631" s="86">
        <f t="shared" si="142"/>
        <v>59510</v>
      </c>
      <c r="I1631" s="87"/>
    </row>
    <row r="1632" spans="1:9" ht="15" customHeight="1" x14ac:dyDescent="0.25">
      <c r="A1632" s="81">
        <f t="shared" si="138"/>
        <v>42173</v>
      </c>
      <c r="B1632" s="82">
        <f t="shared" si="139"/>
        <v>18</v>
      </c>
      <c r="C1632" s="83">
        <f t="shared" si="140"/>
        <v>5</v>
      </c>
      <c r="D1632" s="90">
        <v>17450</v>
      </c>
      <c r="E1632" s="150">
        <v>45870</v>
      </c>
      <c r="F1632" s="99">
        <v>0</v>
      </c>
      <c r="G1632" s="86">
        <f t="shared" si="141"/>
        <v>45870</v>
      </c>
      <c r="H1632" s="86">
        <f t="shared" si="142"/>
        <v>63320</v>
      </c>
      <c r="I1632" s="87"/>
    </row>
    <row r="1633" spans="1:9" ht="15" customHeight="1" x14ac:dyDescent="0.25">
      <c r="A1633" s="81">
        <f t="shared" si="138"/>
        <v>42174</v>
      </c>
      <c r="B1633" s="82">
        <f t="shared" si="139"/>
        <v>19</v>
      </c>
      <c r="C1633" s="83">
        <f t="shared" si="140"/>
        <v>6</v>
      </c>
      <c r="D1633" s="90">
        <v>7110</v>
      </c>
      <c r="E1633" s="150">
        <v>41070</v>
      </c>
      <c r="F1633" s="99">
        <v>0</v>
      </c>
      <c r="G1633" s="86">
        <f t="shared" si="141"/>
        <v>41070</v>
      </c>
      <c r="H1633" s="86">
        <f t="shared" si="142"/>
        <v>48180</v>
      </c>
      <c r="I1633" s="87"/>
    </row>
    <row r="1634" spans="1:9" ht="15" customHeight="1" x14ac:dyDescent="0.25">
      <c r="A1634" s="81">
        <f t="shared" si="138"/>
        <v>42175</v>
      </c>
      <c r="B1634" s="82">
        <f t="shared" si="139"/>
        <v>20</v>
      </c>
      <c r="C1634" s="83">
        <f t="shared" si="140"/>
        <v>7</v>
      </c>
      <c r="D1634" s="90">
        <v>7580</v>
      </c>
      <c r="E1634" s="150">
        <v>67990</v>
      </c>
      <c r="F1634" s="99">
        <v>0</v>
      </c>
      <c r="G1634" s="86">
        <f t="shared" si="141"/>
        <v>67990</v>
      </c>
      <c r="H1634" s="86">
        <f t="shared" si="142"/>
        <v>75570</v>
      </c>
      <c r="I1634" s="87"/>
    </row>
    <row r="1635" spans="1:9" ht="15" customHeight="1" x14ac:dyDescent="0.25">
      <c r="A1635" s="81">
        <f t="shared" si="138"/>
        <v>42176</v>
      </c>
      <c r="B1635" s="82">
        <f t="shared" si="139"/>
        <v>21</v>
      </c>
      <c r="C1635" s="83">
        <f t="shared" si="140"/>
        <v>1</v>
      </c>
      <c r="D1635" s="90">
        <v>17340</v>
      </c>
      <c r="E1635" s="150">
        <v>53190</v>
      </c>
      <c r="F1635" s="99">
        <v>0</v>
      </c>
      <c r="G1635" s="86">
        <f t="shared" si="141"/>
        <v>53190</v>
      </c>
      <c r="H1635" s="86">
        <f t="shared" si="142"/>
        <v>70530</v>
      </c>
      <c r="I1635" s="87"/>
    </row>
    <row r="1636" spans="1:9" ht="15" customHeight="1" x14ac:dyDescent="0.25">
      <c r="A1636" s="81">
        <f t="shared" si="138"/>
        <v>42177</v>
      </c>
      <c r="B1636" s="82">
        <f t="shared" si="139"/>
        <v>22</v>
      </c>
      <c r="C1636" s="83">
        <f t="shared" si="140"/>
        <v>2</v>
      </c>
      <c r="D1636" s="90">
        <v>6990</v>
      </c>
      <c r="E1636" s="150">
        <v>48830</v>
      </c>
      <c r="F1636" s="99">
        <v>0</v>
      </c>
      <c r="G1636" s="86">
        <f t="shared" si="141"/>
        <v>48830</v>
      </c>
      <c r="H1636" s="86">
        <f t="shared" si="142"/>
        <v>55820</v>
      </c>
      <c r="I1636" s="87"/>
    </row>
    <row r="1637" spans="1:9" ht="15" customHeight="1" x14ac:dyDescent="0.25">
      <c r="A1637" s="81">
        <f t="shared" si="138"/>
        <v>42178</v>
      </c>
      <c r="B1637" s="82">
        <f t="shared" si="139"/>
        <v>23</v>
      </c>
      <c r="C1637" s="83">
        <f t="shared" si="140"/>
        <v>3</v>
      </c>
      <c r="D1637" s="90">
        <v>5950</v>
      </c>
      <c r="E1637" s="150">
        <v>55240</v>
      </c>
      <c r="F1637" s="99">
        <v>0</v>
      </c>
      <c r="G1637" s="86">
        <f t="shared" si="141"/>
        <v>55240</v>
      </c>
      <c r="H1637" s="86">
        <f t="shared" si="142"/>
        <v>61190</v>
      </c>
      <c r="I1637" s="87"/>
    </row>
    <row r="1638" spans="1:9" ht="15" customHeight="1" x14ac:dyDescent="0.25">
      <c r="A1638" s="81">
        <f t="shared" si="138"/>
        <v>42179</v>
      </c>
      <c r="B1638" s="82">
        <f t="shared" si="139"/>
        <v>24</v>
      </c>
      <c r="C1638" s="83">
        <f t="shared" si="140"/>
        <v>4</v>
      </c>
      <c r="D1638" s="90">
        <v>7080</v>
      </c>
      <c r="E1638" s="150">
        <v>54840</v>
      </c>
      <c r="F1638" s="99">
        <v>0</v>
      </c>
      <c r="G1638" s="86">
        <f t="shared" si="141"/>
        <v>54840</v>
      </c>
      <c r="H1638" s="86">
        <f t="shared" si="142"/>
        <v>61920</v>
      </c>
      <c r="I1638" s="87"/>
    </row>
    <row r="1639" spans="1:9" ht="15" customHeight="1" x14ac:dyDescent="0.25">
      <c r="A1639" s="81">
        <f t="shared" si="138"/>
        <v>42180</v>
      </c>
      <c r="B1639" s="82">
        <f t="shared" si="139"/>
        <v>25</v>
      </c>
      <c r="C1639" s="83">
        <f t="shared" si="140"/>
        <v>5</v>
      </c>
      <c r="D1639" s="90">
        <v>8230</v>
      </c>
      <c r="E1639" s="150">
        <v>51150</v>
      </c>
      <c r="F1639" s="99">
        <v>0</v>
      </c>
      <c r="G1639" s="86">
        <f t="shared" si="141"/>
        <v>51150</v>
      </c>
      <c r="H1639" s="86">
        <f t="shared" si="142"/>
        <v>59380</v>
      </c>
      <c r="I1639" s="87"/>
    </row>
    <row r="1640" spans="1:9" ht="15" customHeight="1" x14ac:dyDescent="0.25">
      <c r="A1640" s="81">
        <f t="shared" si="138"/>
        <v>42181</v>
      </c>
      <c r="B1640" s="82">
        <f t="shared" si="139"/>
        <v>26</v>
      </c>
      <c r="C1640" s="83">
        <f t="shared" si="140"/>
        <v>6</v>
      </c>
      <c r="D1640" s="90">
        <v>7130</v>
      </c>
      <c r="E1640" s="150">
        <v>60640</v>
      </c>
      <c r="F1640" s="99">
        <v>0</v>
      </c>
      <c r="G1640" s="86">
        <f t="shared" si="141"/>
        <v>60640</v>
      </c>
      <c r="H1640" s="86">
        <f t="shared" si="142"/>
        <v>67770</v>
      </c>
      <c r="I1640" s="87"/>
    </row>
    <row r="1641" spans="1:9" ht="15" customHeight="1" x14ac:dyDescent="0.25">
      <c r="A1641" s="81">
        <f t="shared" si="138"/>
        <v>42182</v>
      </c>
      <c r="B1641" s="82">
        <f t="shared" si="139"/>
        <v>27</v>
      </c>
      <c r="C1641" s="83">
        <f t="shared" si="140"/>
        <v>7</v>
      </c>
      <c r="D1641" s="90">
        <v>34560</v>
      </c>
      <c r="E1641" s="150">
        <v>46600</v>
      </c>
      <c r="F1641" s="99">
        <v>0</v>
      </c>
      <c r="G1641" s="86">
        <f t="shared" si="141"/>
        <v>46600</v>
      </c>
      <c r="H1641" s="86">
        <f t="shared" si="142"/>
        <v>81160</v>
      </c>
      <c r="I1641" s="87"/>
    </row>
    <row r="1642" spans="1:9" ht="15" customHeight="1" x14ac:dyDescent="0.25">
      <c r="A1642" s="81">
        <f t="shared" si="138"/>
        <v>42183</v>
      </c>
      <c r="B1642" s="82">
        <f t="shared" si="139"/>
        <v>28</v>
      </c>
      <c r="C1642" s="83">
        <f t="shared" si="140"/>
        <v>1</v>
      </c>
      <c r="D1642" s="90">
        <v>6830</v>
      </c>
      <c r="E1642" s="150">
        <v>55760</v>
      </c>
      <c r="F1642" s="99">
        <v>0</v>
      </c>
      <c r="G1642" s="86">
        <f t="shared" si="141"/>
        <v>55760</v>
      </c>
      <c r="H1642" s="86">
        <f t="shared" si="142"/>
        <v>62590</v>
      </c>
      <c r="I1642" s="87"/>
    </row>
    <row r="1643" spans="1:9" ht="15" customHeight="1" x14ac:dyDescent="0.25">
      <c r="A1643" s="81">
        <f t="shared" si="138"/>
        <v>42184</v>
      </c>
      <c r="B1643" s="82">
        <f t="shared" si="139"/>
        <v>29</v>
      </c>
      <c r="C1643" s="83">
        <f t="shared" si="140"/>
        <v>2</v>
      </c>
      <c r="D1643" s="90">
        <v>7020</v>
      </c>
      <c r="E1643" s="150">
        <v>56150</v>
      </c>
      <c r="F1643" s="99">
        <v>0</v>
      </c>
      <c r="G1643" s="86">
        <f t="shared" si="141"/>
        <v>56150</v>
      </c>
      <c r="H1643" s="86">
        <f t="shared" si="142"/>
        <v>63170</v>
      </c>
      <c r="I1643" s="87"/>
    </row>
    <row r="1644" spans="1:9" ht="15" customHeight="1" x14ac:dyDescent="0.25">
      <c r="A1644" s="81">
        <f t="shared" si="138"/>
        <v>42185</v>
      </c>
      <c r="B1644" s="82">
        <f t="shared" si="139"/>
        <v>30</v>
      </c>
      <c r="C1644" s="83">
        <f t="shared" si="140"/>
        <v>3</v>
      </c>
      <c r="D1644" s="90">
        <v>28380</v>
      </c>
      <c r="E1644" s="150">
        <v>49730</v>
      </c>
      <c r="F1644" s="99">
        <v>0</v>
      </c>
      <c r="G1644" s="86">
        <f t="shared" si="141"/>
        <v>49730</v>
      </c>
      <c r="H1644" s="86">
        <f t="shared" si="142"/>
        <v>78110</v>
      </c>
      <c r="I1644" s="87"/>
    </row>
    <row r="1645" spans="1:9" ht="15" customHeight="1" x14ac:dyDescent="0.25">
      <c r="A1645" s="81">
        <f t="shared" si="138"/>
        <v>42186</v>
      </c>
      <c r="B1645" s="82">
        <f t="shared" si="139"/>
        <v>1</v>
      </c>
      <c r="C1645" s="83">
        <f t="shared" si="140"/>
        <v>4</v>
      </c>
      <c r="D1645" s="90">
        <v>6306</v>
      </c>
      <c r="E1645" s="150">
        <v>48837</v>
      </c>
      <c r="F1645" s="100">
        <v>0</v>
      </c>
      <c r="G1645" s="86">
        <f t="shared" si="141"/>
        <v>48837</v>
      </c>
      <c r="H1645" s="86">
        <f t="shared" si="142"/>
        <v>55143</v>
      </c>
      <c r="I1645" s="87"/>
    </row>
    <row r="1646" spans="1:9" ht="15" customHeight="1" x14ac:dyDescent="0.25">
      <c r="A1646" s="81">
        <f t="shared" si="138"/>
        <v>42187</v>
      </c>
      <c r="B1646" s="82">
        <f t="shared" si="139"/>
        <v>2</v>
      </c>
      <c r="C1646" s="83">
        <f t="shared" si="140"/>
        <v>5</v>
      </c>
      <c r="D1646" s="90">
        <v>16863</v>
      </c>
      <c r="E1646" s="150">
        <v>55896</v>
      </c>
      <c r="F1646" s="100">
        <v>0</v>
      </c>
      <c r="G1646" s="86">
        <f t="shared" si="141"/>
        <v>55896</v>
      </c>
      <c r="H1646" s="86">
        <f t="shared" si="142"/>
        <v>72759</v>
      </c>
      <c r="I1646" s="87"/>
    </row>
    <row r="1647" spans="1:9" ht="15" customHeight="1" x14ac:dyDescent="0.25">
      <c r="A1647" s="81">
        <f t="shared" si="138"/>
        <v>42188</v>
      </c>
      <c r="B1647" s="82">
        <f t="shared" si="139"/>
        <v>3</v>
      </c>
      <c r="C1647" s="83">
        <f t="shared" si="140"/>
        <v>6</v>
      </c>
      <c r="D1647" s="90">
        <v>52360</v>
      </c>
      <c r="E1647" s="150">
        <v>47990</v>
      </c>
      <c r="F1647" s="100">
        <v>0</v>
      </c>
      <c r="G1647" s="86">
        <f t="shared" si="141"/>
        <v>47990</v>
      </c>
      <c r="H1647" s="86">
        <f t="shared" si="142"/>
        <v>100350</v>
      </c>
      <c r="I1647" s="87"/>
    </row>
    <row r="1648" spans="1:9" ht="15" customHeight="1" x14ac:dyDescent="0.25">
      <c r="A1648" s="81">
        <f t="shared" si="138"/>
        <v>42189</v>
      </c>
      <c r="B1648" s="82">
        <f t="shared" si="139"/>
        <v>4</v>
      </c>
      <c r="C1648" s="83">
        <f t="shared" si="140"/>
        <v>7</v>
      </c>
      <c r="D1648" s="90">
        <v>52910</v>
      </c>
      <c r="E1648" s="150">
        <v>45200</v>
      </c>
      <c r="F1648" s="100">
        <v>0</v>
      </c>
      <c r="G1648" s="86">
        <f t="shared" si="141"/>
        <v>45200</v>
      </c>
      <c r="H1648" s="86">
        <f t="shared" si="142"/>
        <v>98110</v>
      </c>
      <c r="I1648" s="87"/>
    </row>
    <row r="1649" spans="1:9" ht="15" customHeight="1" x14ac:dyDescent="0.25">
      <c r="A1649" s="81">
        <f t="shared" si="138"/>
        <v>42190</v>
      </c>
      <c r="B1649" s="82">
        <f t="shared" si="139"/>
        <v>5</v>
      </c>
      <c r="C1649" s="83">
        <f t="shared" si="140"/>
        <v>1</v>
      </c>
      <c r="D1649" s="90">
        <v>53780</v>
      </c>
      <c r="E1649" s="150">
        <v>43460</v>
      </c>
      <c r="F1649" s="100">
        <v>0</v>
      </c>
      <c r="G1649" s="86">
        <f t="shared" si="141"/>
        <v>43460</v>
      </c>
      <c r="H1649" s="86">
        <f t="shared" si="142"/>
        <v>97240</v>
      </c>
      <c r="I1649" s="87"/>
    </row>
    <row r="1650" spans="1:9" ht="15" customHeight="1" x14ac:dyDescent="0.25">
      <c r="A1650" s="81">
        <f t="shared" si="138"/>
        <v>42191</v>
      </c>
      <c r="B1650" s="82">
        <f t="shared" si="139"/>
        <v>6</v>
      </c>
      <c r="C1650" s="83">
        <f t="shared" si="140"/>
        <v>2</v>
      </c>
      <c r="D1650" s="90">
        <v>43260</v>
      </c>
      <c r="E1650" s="150">
        <v>41540</v>
      </c>
      <c r="F1650" s="100">
        <v>0</v>
      </c>
      <c r="G1650" s="86">
        <f t="shared" si="141"/>
        <v>41540</v>
      </c>
      <c r="H1650" s="86">
        <f t="shared" si="142"/>
        <v>84800</v>
      </c>
      <c r="I1650" s="87"/>
    </row>
    <row r="1651" spans="1:9" ht="15" customHeight="1" x14ac:dyDescent="0.25">
      <c r="A1651" s="81">
        <f t="shared" si="138"/>
        <v>42192</v>
      </c>
      <c r="B1651" s="82">
        <f t="shared" si="139"/>
        <v>7</v>
      </c>
      <c r="C1651" s="83">
        <f t="shared" si="140"/>
        <v>3</v>
      </c>
      <c r="D1651" s="90">
        <v>55690</v>
      </c>
      <c r="E1651" s="150">
        <v>17110</v>
      </c>
      <c r="F1651" s="100">
        <v>0</v>
      </c>
      <c r="G1651" s="86">
        <f t="shared" si="141"/>
        <v>17110</v>
      </c>
      <c r="H1651" s="86">
        <f t="shared" si="142"/>
        <v>72800</v>
      </c>
      <c r="I1651" s="87"/>
    </row>
    <row r="1652" spans="1:9" ht="15" customHeight="1" x14ac:dyDescent="0.25">
      <c r="A1652" s="81">
        <f t="shared" si="138"/>
        <v>42193</v>
      </c>
      <c r="B1652" s="82">
        <f t="shared" si="139"/>
        <v>8</v>
      </c>
      <c r="C1652" s="83">
        <f t="shared" si="140"/>
        <v>4</v>
      </c>
      <c r="D1652" s="90">
        <v>55470</v>
      </c>
      <c r="E1652" s="150">
        <v>20030</v>
      </c>
      <c r="F1652" s="100">
        <v>0</v>
      </c>
      <c r="G1652" s="86">
        <f t="shared" si="141"/>
        <v>20030</v>
      </c>
      <c r="H1652" s="86">
        <f t="shared" si="142"/>
        <v>75500</v>
      </c>
      <c r="I1652" s="87"/>
    </row>
    <row r="1653" spans="1:9" ht="15" customHeight="1" x14ac:dyDescent="0.25">
      <c r="A1653" s="81">
        <f t="shared" si="138"/>
        <v>42194</v>
      </c>
      <c r="B1653" s="82">
        <f t="shared" si="139"/>
        <v>9</v>
      </c>
      <c r="C1653" s="83">
        <f t="shared" si="140"/>
        <v>5</v>
      </c>
      <c r="D1653" s="90">
        <v>40680</v>
      </c>
      <c r="E1653" s="150">
        <v>14150</v>
      </c>
      <c r="F1653" s="100">
        <v>0</v>
      </c>
      <c r="G1653" s="86">
        <f t="shared" si="141"/>
        <v>14150</v>
      </c>
      <c r="H1653" s="86">
        <f t="shared" si="142"/>
        <v>54830</v>
      </c>
      <c r="I1653" s="87"/>
    </row>
    <row r="1654" spans="1:9" ht="15" customHeight="1" x14ac:dyDescent="0.25">
      <c r="A1654" s="81">
        <f t="shared" si="138"/>
        <v>42195</v>
      </c>
      <c r="B1654" s="82">
        <f t="shared" si="139"/>
        <v>10</v>
      </c>
      <c r="C1654" s="83">
        <f t="shared" si="140"/>
        <v>6</v>
      </c>
      <c r="D1654" s="90">
        <v>54180</v>
      </c>
      <c r="E1654" s="150">
        <v>18400</v>
      </c>
      <c r="F1654" s="100">
        <v>0</v>
      </c>
      <c r="G1654" s="86">
        <f t="shared" si="141"/>
        <v>18400</v>
      </c>
      <c r="H1654" s="86">
        <f t="shared" si="142"/>
        <v>72580</v>
      </c>
      <c r="I1654" s="87"/>
    </row>
    <row r="1655" spans="1:9" ht="15" customHeight="1" x14ac:dyDescent="0.25">
      <c r="A1655" s="81">
        <f t="shared" si="138"/>
        <v>42196</v>
      </c>
      <c r="B1655" s="82">
        <f t="shared" si="139"/>
        <v>11</v>
      </c>
      <c r="C1655" s="83">
        <f t="shared" si="140"/>
        <v>7</v>
      </c>
      <c r="D1655" s="90">
        <v>62890</v>
      </c>
      <c r="E1655" s="150">
        <v>22070</v>
      </c>
      <c r="F1655" s="100">
        <v>0</v>
      </c>
      <c r="G1655" s="86">
        <f t="shared" si="141"/>
        <v>22070</v>
      </c>
      <c r="H1655" s="86">
        <f t="shared" si="142"/>
        <v>84960</v>
      </c>
      <c r="I1655" s="87"/>
    </row>
    <row r="1656" spans="1:9" ht="15" customHeight="1" x14ac:dyDescent="0.25">
      <c r="A1656" s="81">
        <f t="shared" si="138"/>
        <v>42197</v>
      </c>
      <c r="B1656" s="82">
        <f t="shared" si="139"/>
        <v>12</v>
      </c>
      <c r="C1656" s="83">
        <f t="shared" si="140"/>
        <v>1</v>
      </c>
      <c r="D1656" s="90">
        <v>64870</v>
      </c>
      <c r="E1656" s="150">
        <v>23970</v>
      </c>
      <c r="F1656" s="100">
        <v>0</v>
      </c>
      <c r="G1656" s="86">
        <f t="shared" si="141"/>
        <v>23970</v>
      </c>
      <c r="H1656" s="86">
        <f t="shared" si="142"/>
        <v>88840</v>
      </c>
      <c r="I1656" s="87"/>
    </row>
    <row r="1657" spans="1:9" ht="15" customHeight="1" x14ac:dyDescent="0.25">
      <c r="A1657" s="81">
        <f t="shared" si="138"/>
        <v>42198</v>
      </c>
      <c r="B1657" s="82">
        <f t="shared" si="139"/>
        <v>13</v>
      </c>
      <c r="C1657" s="83">
        <f t="shared" si="140"/>
        <v>2</v>
      </c>
      <c r="D1657" s="90">
        <v>54260</v>
      </c>
      <c r="E1657" s="150">
        <v>18920</v>
      </c>
      <c r="F1657" s="100">
        <v>0</v>
      </c>
      <c r="G1657" s="86">
        <f t="shared" si="141"/>
        <v>18920</v>
      </c>
      <c r="H1657" s="86">
        <f t="shared" si="142"/>
        <v>73180</v>
      </c>
      <c r="I1657" s="87"/>
    </row>
    <row r="1658" spans="1:9" ht="15" customHeight="1" x14ac:dyDescent="0.25">
      <c r="A1658" s="81">
        <f t="shared" ref="A1658:A1721" si="143">A1657+1</f>
        <v>42199</v>
      </c>
      <c r="B1658" s="82">
        <f t="shared" ref="B1658:B1721" si="144">DAY(A1658)</f>
        <v>14</v>
      </c>
      <c r="C1658" s="83">
        <f t="shared" ref="C1658:C1721" si="145">WEEKDAY(A1658)</f>
        <v>3</v>
      </c>
      <c r="D1658" s="90">
        <v>47900</v>
      </c>
      <c r="E1658" s="150">
        <v>17670</v>
      </c>
      <c r="F1658" s="100">
        <v>0</v>
      </c>
      <c r="G1658" s="86">
        <f t="shared" ref="G1658:G1721" si="146">SUM(E1658+F1658)</f>
        <v>17670</v>
      </c>
      <c r="H1658" s="86">
        <f t="shared" ref="H1658:H1721" si="147">G1658+D1658</f>
        <v>65570</v>
      </c>
      <c r="I1658" s="87"/>
    </row>
    <row r="1659" spans="1:9" ht="15" customHeight="1" x14ac:dyDescent="0.25">
      <c r="A1659" s="81">
        <f t="shared" si="143"/>
        <v>42200</v>
      </c>
      <c r="B1659" s="82">
        <f t="shared" si="144"/>
        <v>15</v>
      </c>
      <c r="C1659" s="83">
        <f t="shared" si="145"/>
        <v>4</v>
      </c>
      <c r="D1659" s="90">
        <v>54510</v>
      </c>
      <c r="E1659" s="150">
        <v>20210</v>
      </c>
      <c r="F1659" s="100">
        <v>0</v>
      </c>
      <c r="G1659" s="86">
        <f t="shared" si="146"/>
        <v>20210</v>
      </c>
      <c r="H1659" s="86">
        <f t="shared" si="147"/>
        <v>74720</v>
      </c>
      <c r="I1659" s="87"/>
    </row>
    <row r="1660" spans="1:9" ht="15" customHeight="1" x14ac:dyDescent="0.25">
      <c r="A1660" s="81">
        <f t="shared" si="143"/>
        <v>42201</v>
      </c>
      <c r="B1660" s="82">
        <f t="shared" si="144"/>
        <v>16</v>
      </c>
      <c r="C1660" s="83">
        <f t="shared" si="145"/>
        <v>5</v>
      </c>
      <c r="D1660" s="90">
        <v>58659</v>
      </c>
      <c r="E1660" s="150">
        <v>21562</v>
      </c>
      <c r="F1660" s="100">
        <v>0</v>
      </c>
      <c r="G1660" s="86">
        <f t="shared" si="146"/>
        <v>21562</v>
      </c>
      <c r="H1660" s="86">
        <f t="shared" si="147"/>
        <v>80221</v>
      </c>
      <c r="I1660" s="87"/>
    </row>
    <row r="1661" spans="1:9" ht="15" customHeight="1" x14ac:dyDescent="0.25">
      <c r="A1661" s="81">
        <f t="shared" si="143"/>
        <v>42202</v>
      </c>
      <c r="B1661" s="82">
        <f t="shared" si="144"/>
        <v>17</v>
      </c>
      <c r="C1661" s="83">
        <f t="shared" si="145"/>
        <v>6</v>
      </c>
      <c r="D1661" s="90">
        <v>51980</v>
      </c>
      <c r="E1661" s="150">
        <v>18600</v>
      </c>
      <c r="F1661" s="100">
        <v>0</v>
      </c>
      <c r="G1661" s="86">
        <f t="shared" si="146"/>
        <v>18600</v>
      </c>
      <c r="H1661" s="86">
        <f t="shared" si="147"/>
        <v>70580</v>
      </c>
      <c r="I1661" s="87"/>
    </row>
    <row r="1662" spans="1:9" ht="15" customHeight="1" x14ac:dyDescent="0.25">
      <c r="A1662" s="81">
        <f t="shared" si="143"/>
        <v>42203</v>
      </c>
      <c r="B1662" s="82">
        <f t="shared" si="144"/>
        <v>18</v>
      </c>
      <c r="C1662" s="83">
        <f t="shared" si="145"/>
        <v>7</v>
      </c>
      <c r="D1662" s="90">
        <v>50540</v>
      </c>
      <c r="E1662" s="150">
        <v>16840</v>
      </c>
      <c r="F1662" s="100">
        <v>0</v>
      </c>
      <c r="G1662" s="86">
        <f t="shared" si="146"/>
        <v>16840</v>
      </c>
      <c r="H1662" s="86">
        <f t="shared" si="147"/>
        <v>67380</v>
      </c>
      <c r="I1662" s="87"/>
    </row>
    <row r="1663" spans="1:9" ht="15" customHeight="1" x14ac:dyDescent="0.25">
      <c r="A1663" s="81">
        <f t="shared" si="143"/>
        <v>42204</v>
      </c>
      <c r="B1663" s="82">
        <f t="shared" si="144"/>
        <v>19</v>
      </c>
      <c r="C1663" s="83">
        <f t="shared" si="145"/>
        <v>1</v>
      </c>
      <c r="D1663" s="90">
        <v>51080</v>
      </c>
      <c r="E1663" s="150">
        <v>22780</v>
      </c>
      <c r="F1663" s="100">
        <v>0</v>
      </c>
      <c r="G1663" s="86">
        <f t="shared" si="146"/>
        <v>22780</v>
      </c>
      <c r="H1663" s="86">
        <f t="shared" si="147"/>
        <v>73860</v>
      </c>
      <c r="I1663" s="87"/>
    </row>
    <row r="1664" spans="1:9" ht="15" customHeight="1" x14ac:dyDescent="0.25">
      <c r="A1664" s="81">
        <f t="shared" si="143"/>
        <v>42205</v>
      </c>
      <c r="B1664" s="82">
        <f t="shared" si="144"/>
        <v>20</v>
      </c>
      <c r="C1664" s="83">
        <f t="shared" si="145"/>
        <v>2</v>
      </c>
      <c r="D1664" s="90">
        <v>47890</v>
      </c>
      <c r="E1664" s="150">
        <v>17450</v>
      </c>
      <c r="F1664" s="100">
        <v>0</v>
      </c>
      <c r="G1664" s="86">
        <f t="shared" si="146"/>
        <v>17450</v>
      </c>
      <c r="H1664" s="86">
        <f t="shared" si="147"/>
        <v>65340</v>
      </c>
      <c r="I1664" s="87"/>
    </row>
    <row r="1665" spans="1:9" ht="15" customHeight="1" x14ac:dyDescent="0.25">
      <c r="A1665" s="81">
        <f t="shared" si="143"/>
        <v>42206</v>
      </c>
      <c r="B1665" s="82">
        <f t="shared" si="144"/>
        <v>21</v>
      </c>
      <c r="C1665" s="83">
        <f t="shared" si="145"/>
        <v>3</v>
      </c>
      <c r="D1665" s="90">
        <v>45640</v>
      </c>
      <c r="E1665" s="150">
        <v>16330</v>
      </c>
      <c r="F1665" s="100">
        <v>0</v>
      </c>
      <c r="G1665" s="86">
        <f t="shared" si="146"/>
        <v>16330</v>
      </c>
      <c r="H1665" s="86">
        <f t="shared" si="147"/>
        <v>61970</v>
      </c>
      <c r="I1665" s="87"/>
    </row>
    <row r="1666" spans="1:9" ht="15" customHeight="1" x14ac:dyDescent="0.25">
      <c r="A1666" s="81">
        <f t="shared" si="143"/>
        <v>42207</v>
      </c>
      <c r="B1666" s="82">
        <f t="shared" si="144"/>
        <v>22</v>
      </c>
      <c r="C1666" s="83">
        <f t="shared" si="145"/>
        <v>4</v>
      </c>
      <c r="D1666" s="90">
        <v>52340</v>
      </c>
      <c r="E1666" s="150">
        <v>18450</v>
      </c>
      <c r="F1666" s="100">
        <v>0</v>
      </c>
      <c r="G1666" s="86">
        <f t="shared" si="146"/>
        <v>18450</v>
      </c>
      <c r="H1666" s="86">
        <f t="shared" si="147"/>
        <v>70790</v>
      </c>
      <c r="I1666" s="87"/>
    </row>
    <row r="1667" spans="1:9" ht="15" customHeight="1" x14ac:dyDescent="0.25">
      <c r="A1667" s="81">
        <f t="shared" si="143"/>
        <v>42208</v>
      </c>
      <c r="B1667" s="82">
        <f t="shared" si="144"/>
        <v>23</v>
      </c>
      <c r="C1667" s="83">
        <f t="shared" si="145"/>
        <v>5</v>
      </c>
      <c r="D1667" s="90">
        <v>47530</v>
      </c>
      <c r="E1667" s="150">
        <v>17030</v>
      </c>
      <c r="F1667" s="100">
        <v>0</v>
      </c>
      <c r="G1667" s="86">
        <f t="shared" si="146"/>
        <v>17030</v>
      </c>
      <c r="H1667" s="86">
        <f t="shared" si="147"/>
        <v>64560</v>
      </c>
      <c r="I1667" s="87"/>
    </row>
    <row r="1668" spans="1:9" ht="15" customHeight="1" x14ac:dyDescent="0.25">
      <c r="A1668" s="81">
        <f t="shared" si="143"/>
        <v>42209</v>
      </c>
      <c r="B1668" s="82">
        <f t="shared" si="144"/>
        <v>24</v>
      </c>
      <c r="C1668" s="83">
        <f t="shared" si="145"/>
        <v>6</v>
      </c>
      <c r="D1668" s="90">
        <v>54390</v>
      </c>
      <c r="E1668" s="150">
        <v>19310</v>
      </c>
      <c r="F1668" s="100">
        <v>0</v>
      </c>
      <c r="G1668" s="86">
        <f t="shared" si="146"/>
        <v>19310</v>
      </c>
      <c r="H1668" s="86">
        <f t="shared" si="147"/>
        <v>73700</v>
      </c>
      <c r="I1668" s="87"/>
    </row>
    <row r="1669" spans="1:9" ht="15" customHeight="1" x14ac:dyDescent="0.25">
      <c r="A1669" s="81">
        <f t="shared" si="143"/>
        <v>42210</v>
      </c>
      <c r="B1669" s="82">
        <f t="shared" si="144"/>
        <v>25</v>
      </c>
      <c r="C1669" s="83">
        <f t="shared" si="145"/>
        <v>7</v>
      </c>
      <c r="D1669" s="90">
        <v>59650</v>
      </c>
      <c r="E1669" s="150">
        <v>19610</v>
      </c>
      <c r="F1669" s="100">
        <v>0</v>
      </c>
      <c r="G1669" s="86">
        <f t="shared" si="146"/>
        <v>19610</v>
      </c>
      <c r="H1669" s="86">
        <f t="shared" si="147"/>
        <v>79260</v>
      </c>
      <c r="I1669" s="87"/>
    </row>
    <row r="1670" spans="1:9" ht="15" customHeight="1" x14ac:dyDescent="0.25">
      <c r="A1670" s="81">
        <f t="shared" si="143"/>
        <v>42211</v>
      </c>
      <c r="B1670" s="82">
        <f t="shared" si="144"/>
        <v>26</v>
      </c>
      <c r="C1670" s="83">
        <f t="shared" si="145"/>
        <v>1</v>
      </c>
      <c r="D1670" s="90">
        <v>58683</v>
      </c>
      <c r="E1670" s="150">
        <v>21956</v>
      </c>
      <c r="F1670" s="100">
        <v>0</v>
      </c>
      <c r="G1670" s="86">
        <f t="shared" si="146"/>
        <v>21956</v>
      </c>
      <c r="H1670" s="86">
        <f t="shared" si="147"/>
        <v>80639</v>
      </c>
      <c r="I1670" s="87"/>
    </row>
    <row r="1671" spans="1:9" ht="15" customHeight="1" x14ac:dyDescent="0.25">
      <c r="A1671" s="81">
        <f t="shared" si="143"/>
        <v>42212</v>
      </c>
      <c r="B1671" s="82">
        <f t="shared" si="144"/>
        <v>27</v>
      </c>
      <c r="C1671" s="83">
        <f t="shared" si="145"/>
        <v>2</v>
      </c>
      <c r="D1671" s="90">
        <v>55183</v>
      </c>
      <c r="E1671" s="150">
        <v>17242</v>
      </c>
      <c r="F1671" s="100">
        <v>0</v>
      </c>
      <c r="G1671" s="86">
        <f t="shared" si="146"/>
        <v>17242</v>
      </c>
      <c r="H1671" s="86">
        <f t="shared" si="147"/>
        <v>72425</v>
      </c>
      <c r="I1671" s="87"/>
    </row>
    <row r="1672" spans="1:9" ht="15" customHeight="1" x14ac:dyDescent="0.25">
      <c r="A1672" s="81">
        <f t="shared" si="143"/>
        <v>42213</v>
      </c>
      <c r="B1672" s="82">
        <f t="shared" si="144"/>
        <v>28</v>
      </c>
      <c r="C1672" s="83">
        <f t="shared" si="145"/>
        <v>3</v>
      </c>
      <c r="D1672" s="90">
        <v>43861</v>
      </c>
      <c r="E1672" s="150">
        <v>9996</v>
      </c>
      <c r="F1672" s="100">
        <v>0</v>
      </c>
      <c r="G1672" s="86">
        <f t="shared" si="146"/>
        <v>9996</v>
      </c>
      <c r="H1672" s="86">
        <f t="shared" si="147"/>
        <v>53857</v>
      </c>
      <c r="I1672" s="87"/>
    </row>
    <row r="1673" spans="1:9" ht="15" customHeight="1" x14ac:dyDescent="0.25">
      <c r="A1673" s="81">
        <f t="shared" si="143"/>
        <v>42214</v>
      </c>
      <c r="B1673" s="82">
        <f t="shared" si="144"/>
        <v>29</v>
      </c>
      <c r="C1673" s="83">
        <f t="shared" si="145"/>
        <v>4</v>
      </c>
      <c r="D1673" s="90">
        <v>52110</v>
      </c>
      <c r="E1673" s="150">
        <v>11800</v>
      </c>
      <c r="F1673" s="100">
        <v>0</v>
      </c>
      <c r="G1673" s="86">
        <f t="shared" si="146"/>
        <v>11800</v>
      </c>
      <c r="H1673" s="86">
        <f t="shared" si="147"/>
        <v>63910</v>
      </c>
      <c r="I1673" s="87"/>
    </row>
    <row r="1674" spans="1:9" ht="15" customHeight="1" x14ac:dyDescent="0.25">
      <c r="A1674" s="81">
        <f t="shared" si="143"/>
        <v>42215</v>
      </c>
      <c r="B1674" s="82">
        <f t="shared" si="144"/>
        <v>30</v>
      </c>
      <c r="C1674" s="83">
        <f t="shared" si="145"/>
        <v>5</v>
      </c>
      <c r="D1674" s="90">
        <v>58570</v>
      </c>
      <c r="E1674" s="150">
        <v>13870</v>
      </c>
      <c r="F1674" s="100">
        <v>0</v>
      </c>
      <c r="G1674" s="86">
        <f t="shared" si="146"/>
        <v>13870</v>
      </c>
      <c r="H1674" s="86">
        <f t="shared" si="147"/>
        <v>72440</v>
      </c>
      <c r="I1674" s="87"/>
    </row>
    <row r="1675" spans="1:9" ht="15" customHeight="1" x14ac:dyDescent="0.25">
      <c r="A1675" s="81">
        <f t="shared" si="143"/>
        <v>42216</v>
      </c>
      <c r="B1675" s="82">
        <f t="shared" si="144"/>
        <v>31</v>
      </c>
      <c r="C1675" s="83">
        <f t="shared" si="145"/>
        <v>6</v>
      </c>
      <c r="D1675" s="90">
        <v>62870</v>
      </c>
      <c r="E1675" s="150">
        <v>13560</v>
      </c>
      <c r="F1675" s="100">
        <v>0</v>
      </c>
      <c r="G1675" s="86">
        <f t="shared" si="146"/>
        <v>13560</v>
      </c>
      <c r="H1675" s="86">
        <f t="shared" si="147"/>
        <v>76430</v>
      </c>
      <c r="I1675" s="87"/>
    </row>
    <row r="1676" spans="1:9" ht="15" customHeight="1" x14ac:dyDescent="0.25">
      <c r="A1676" s="81">
        <f t="shared" si="143"/>
        <v>42217</v>
      </c>
      <c r="B1676" s="82">
        <f t="shared" si="144"/>
        <v>1</v>
      </c>
      <c r="C1676" s="83">
        <f t="shared" si="145"/>
        <v>7</v>
      </c>
      <c r="D1676" s="90">
        <v>64600</v>
      </c>
      <c r="E1676" s="150">
        <v>15300</v>
      </c>
      <c r="F1676" s="101">
        <v>0</v>
      </c>
      <c r="G1676" s="86">
        <f t="shared" si="146"/>
        <v>15300</v>
      </c>
      <c r="H1676" s="86">
        <f t="shared" si="147"/>
        <v>79900</v>
      </c>
      <c r="I1676" s="87"/>
    </row>
    <row r="1677" spans="1:9" ht="15" customHeight="1" x14ac:dyDescent="0.25">
      <c r="A1677" s="81">
        <f t="shared" si="143"/>
        <v>42218</v>
      </c>
      <c r="B1677" s="82">
        <f t="shared" si="144"/>
        <v>2</v>
      </c>
      <c r="C1677" s="83">
        <f t="shared" si="145"/>
        <v>1</v>
      </c>
      <c r="D1677" s="90">
        <v>71250</v>
      </c>
      <c r="E1677" s="150">
        <v>15740</v>
      </c>
      <c r="F1677" s="101">
        <v>0</v>
      </c>
      <c r="G1677" s="86">
        <f t="shared" si="146"/>
        <v>15740</v>
      </c>
      <c r="H1677" s="86">
        <f t="shared" si="147"/>
        <v>86990</v>
      </c>
      <c r="I1677" s="87"/>
    </row>
    <row r="1678" spans="1:9" ht="15" customHeight="1" x14ac:dyDescent="0.25">
      <c r="A1678" s="81">
        <f t="shared" si="143"/>
        <v>42219</v>
      </c>
      <c r="B1678" s="82">
        <f t="shared" si="144"/>
        <v>3</v>
      </c>
      <c r="C1678" s="83">
        <f t="shared" si="145"/>
        <v>2</v>
      </c>
      <c r="D1678" s="90">
        <v>49360</v>
      </c>
      <c r="E1678" s="150">
        <v>19720</v>
      </c>
      <c r="F1678" s="101">
        <v>0</v>
      </c>
      <c r="G1678" s="86">
        <f t="shared" si="146"/>
        <v>19720</v>
      </c>
      <c r="H1678" s="86">
        <f t="shared" si="147"/>
        <v>69080</v>
      </c>
      <c r="I1678" s="87"/>
    </row>
    <row r="1679" spans="1:9" ht="15" customHeight="1" x14ac:dyDescent="0.25">
      <c r="A1679" s="81">
        <f t="shared" si="143"/>
        <v>42220</v>
      </c>
      <c r="B1679" s="82">
        <f t="shared" si="144"/>
        <v>4</v>
      </c>
      <c r="C1679" s="83">
        <f t="shared" si="145"/>
        <v>3</v>
      </c>
      <c r="D1679" s="90">
        <v>57030</v>
      </c>
      <c r="E1679" s="150">
        <v>13510</v>
      </c>
      <c r="F1679" s="101">
        <v>3810</v>
      </c>
      <c r="G1679" s="86">
        <f t="shared" si="146"/>
        <v>17320</v>
      </c>
      <c r="H1679" s="86">
        <f t="shared" si="147"/>
        <v>74350</v>
      </c>
      <c r="I1679" s="87"/>
    </row>
    <row r="1680" spans="1:9" ht="15" customHeight="1" x14ac:dyDescent="0.25">
      <c r="A1680" s="81">
        <f t="shared" si="143"/>
        <v>42221</v>
      </c>
      <c r="B1680" s="82">
        <f t="shared" si="144"/>
        <v>5</v>
      </c>
      <c r="C1680" s="83">
        <f t="shared" si="145"/>
        <v>4</v>
      </c>
      <c r="D1680" s="90">
        <v>61360</v>
      </c>
      <c r="E1680" s="150">
        <v>13130</v>
      </c>
      <c r="F1680" s="101">
        <v>7460</v>
      </c>
      <c r="G1680" s="86">
        <f t="shared" si="146"/>
        <v>20590</v>
      </c>
      <c r="H1680" s="86">
        <f t="shared" si="147"/>
        <v>81950</v>
      </c>
      <c r="I1680" s="87"/>
    </row>
    <row r="1681" spans="1:9" ht="15" customHeight="1" x14ac:dyDescent="0.25">
      <c r="A1681" s="81">
        <f t="shared" si="143"/>
        <v>42222</v>
      </c>
      <c r="B1681" s="82">
        <f t="shared" si="144"/>
        <v>6</v>
      </c>
      <c r="C1681" s="83">
        <f t="shared" si="145"/>
        <v>5</v>
      </c>
      <c r="D1681" s="90">
        <v>57880</v>
      </c>
      <c r="E1681" s="150">
        <v>13640</v>
      </c>
      <c r="F1681" s="101">
        <v>7200</v>
      </c>
      <c r="G1681" s="86">
        <f t="shared" si="146"/>
        <v>20840</v>
      </c>
      <c r="H1681" s="86">
        <f t="shared" si="147"/>
        <v>78720</v>
      </c>
      <c r="I1681" s="87"/>
    </row>
    <row r="1682" spans="1:9" ht="15" customHeight="1" x14ac:dyDescent="0.25">
      <c r="A1682" s="81">
        <f t="shared" si="143"/>
        <v>42223</v>
      </c>
      <c r="B1682" s="82">
        <f t="shared" si="144"/>
        <v>7</v>
      </c>
      <c r="C1682" s="83">
        <f t="shared" si="145"/>
        <v>6</v>
      </c>
      <c r="D1682" s="90">
        <v>60890</v>
      </c>
      <c r="E1682" s="150">
        <v>12070</v>
      </c>
      <c r="F1682" s="101">
        <v>6880</v>
      </c>
      <c r="G1682" s="86">
        <f t="shared" si="146"/>
        <v>18950</v>
      </c>
      <c r="H1682" s="86">
        <f t="shared" si="147"/>
        <v>79840</v>
      </c>
      <c r="I1682" s="87"/>
    </row>
    <row r="1683" spans="1:9" ht="15" customHeight="1" x14ac:dyDescent="0.25">
      <c r="A1683" s="81">
        <f t="shared" si="143"/>
        <v>42224</v>
      </c>
      <c r="B1683" s="82">
        <f t="shared" si="144"/>
        <v>8</v>
      </c>
      <c r="C1683" s="83">
        <f t="shared" si="145"/>
        <v>7</v>
      </c>
      <c r="D1683" s="90">
        <v>77230</v>
      </c>
      <c r="E1683" s="150">
        <v>16740</v>
      </c>
      <c r="F1683" s="101">
        <v>9530</v>
      </c>
      <c r="G1683" s="86">
        <f t="shared" si="146"/>
        <v>26270</v>
      </c>
      <c r="H1683" s="86">
        <f t="shared" si="147"/>
        <v>103500</v>
      </c>
      <c r="I1683" s="87"/>
    </row>
    <row r="1684" spans="1:9" ht="15" customHeight="1" x14ac:dyDescent="0.25">
      <c r="A1684" s="81">
        <f t="shared" si="143"/>
        <v>42225</v>
      </c>
      <c r="B1684" s="82">
        <f t="shared" si="144"/>
        <v>9</v>
      </c>
      <c r="C1684" s="83">
        <f t="shared" si="145"/>
        <v>1</v>
      </c>
      <c r="D1684" s="90">
        <v>70450</v>
      </c>
      <c r="E1684" s="150">
        <v>14240</v>
      </c>
      <c r="F1684" s="101">
        <v>8090</v>
      </c>
      <c r="G1684" s="86">
        <f t="shared" si="146"/>
        <v>22330</v>
      </c>
      <c r="H1684" s="86">
        <f t="shared" si="147"/>
        <v>92780</v>
      </c>
      <c r="I1684" s="87"/>
    </row>
    <row r="1685" spans="1:9" ht="15" customHeight="1" x14ac:dyDescent="0.25">
      <c r="A1685" s="81">
        <f t="shared" si="143"/>
        <v>42226</v>
      </c>
      <c r="B1685" s="82">
        <f t="shared" si="144"/>
        <v>10</v>
      </c>
      <c r="C1685" s="83">
        <f t="shared" si="145"/>
        <v>2</v>
      </c>
      <c r="D1685" s="90">
        <v>68920</v>
      </c>
      <c r="E1685" s="150">
        <v>14900</v>
      </c>
      <c r="F1685" s="101">
        <v>8460</v>
      </c>
      <c r="G1685" s="86">
        <f t="shared" si="146"/>
        <v>23360</v>
      </c>
      <c r="H1685" s="86">
        <f t="shared" si="147"/>
        <v>92280</v>
      </c>
      <c r="I1685" s="87"/>
    </row>
    <row r="1686" spans="1:9" ht="15" customHeight="1" x14ac:dyDescent="0.25">
      <c r="A1686" s="81">
        <f t="shared" si="143"/>
        <v>42227</v>
      </c>
      <c r="B1686" s="82">
        <f t="shared" si="144"/>
        <v>11</v>
      </c>
      <c r="C1686" s="83">
        <f t="shared" si="145"/>
        <v>3</v>
      </c>
      <c r="D1686" s="90">
        <v>61104</v>
      </c>
      <c r="E1686" s="150">
        <v>13268</v>
      </c>
      <c r="F1686" s="101">
        <v>7542</v>
      </c>
      <c r="G1686" s="86">
        <f t="shared" si="146"/>
        <v>20810</v>
      </c>
      <c r="H1686" s="86">
        <f t="shared" si="147"/>
        <v>81914</v>
      </c>
      <c r="I1686" s="87"/>
    </row>
    <row r="1687" spans="1:9" ht="15" customHeight="1" x14ac:dyDescent="0.25">
      <c r="A1687" s="81">
        <f t="shared" si="143"/>
        <v>42228</v>
      </c>
      <c r="B1687" s="82">
        <f t="shared" si="144"/>
        <v>12</v>
      </c>
      <c r="C1687" s="83">
        <f t="shared" si="145"/>
        <v>4</v>
      </c>
      <c r="D1687" s="90">
        <v>53310</v>
      </c>
      <c r="E1687" s="150">
        <v>10700</v>
      </c>
      <c r="F1687" s="101">
        <v>6090</v>
      </c>
      <c r="G1687" s="86">
        <f t="shared" si="146"/>
        <v>16790</v>
      </c>
      <c r="H1687" s="86">
        <f t="shared" si="147"/>
        <v>70100</v>
      </c>
      <c r="I1687" s="87"/>
    </row>
    <row r="1688" spans="1:9" ht="15" customHeight="1" x14ac:dyDescent="0.25">
      <c r="A1688" s="81">
        <f t="shared" si="143"/>
        <v>42229</v>
      </c>
      <c r="B1688" s="82">
        <f t="shared" si="144"/>
        <v>13</v>
      </c>
      <c r="C1688" s="83">
        <f t="shared" si="145"/>
        <v>5</v>
      </c>
      <c r="D1688" s="90">
        <v>61330</v>
      </c>
      <c r="E1688" s="150">
        <v>13350</v>
      </c>
      <c r="F1688" s="101">
        <v>7630</v>
      </c>
      <c r="G1688" s="86">
        <f t="shared" si="146"/>
        <v>20980</v>
      </c>
      <c r="H1688" s="86">
        <f t="shared" si="147"/>
        <v>82310</v>
      </c>
      <c r="I1688" s="87"/>
    </row>
    <row r="1689" spans="1:9" ht="15" customHeight="1" x14ac:dyDescent="0.25">
      <c r="A1689" s="81">
        <f t="shared" si="143"/>
        <v>42230</v>
      </c>
      <c r="B1689" s="82">
        <f t="shared" si="144"/>
        <v>14</v>
      </c>
      <c r="C1689" s="83">
        <f t="shared" si="145"/>
        <v>6</v>
      </c>
      <c r="D1689" s="90">
        <v>59040</v>
      </c>
      <c r="E1689" s="150">
        <v>13230</v>
      </c>
      <c r="F1689" s="101">
        <v>7530</v>
      </c>
      <c r="G1689" s="86">
        <f t="shared" si="146"/>
        <v>20760</v>
      </c>
      <c r="H1689" s="86">
        <f t="shared" si="147"/>
        <v>79800</v>
      </c>
      <c r="I1689" s="87"/>
    </row>
    <row r="1690" spans="1:9" ht="15" customHeight="1" x14ac:dyDescent="0.25">
      <c r="A1690" s="81">
        <f t="shared" si="143"/>
        <v>42231</v>
      </c>
      <c r="B1690" s="82">
        <f t="shared" si="144"/>
        <v>15</v>
      </c>
      <c r="C1690" s="83">
        <f t="shared" si="145"/>
        <v>7</v>
      </c>
      <c r="D1690" s="90">
        <v>61050</v>
      </c>
      <c r="E1690" s="150">
        <v>14360</v>
      </c>
      <c r="F1690" s="101">
        <v>8200</v>
      </c>
      <c r="G1690" s="86">
        <f t="shared" si="146"/>
        <v>22560</v>
      </c>
      <c r="H1690" s="86">
        <f t="shared" si="147"/>
        <v>83610</v>
      </c>
      <c r="I1690" s="87"/>
    </row>
    <row r="1691" spans="1:9" ht="15" customHeight="1" x14ac:dyDescent="0.25">
      <c r="A1691" s="81">
        <f t="shared" si="143"/>
        <v>42232</v>
      </c>
      <c r="B1691" s="82">
        <f t="shared" si="144"/>
        <v>16</v>
      </c>
      <c r="C1691" s="83">
        <f t="shared" si="145"/>
        <v>1</v>
      </c>
      <c r="D1691" s="90">
        <v>65320</v>
      </c>
      <c r="E1691" s="150">
        <v>15280</v>
      </c>
      <c r="F1691" s="101">
        <v>8690</v>
      </c>
      <c r="G1691" s="86">
        <f t="shared" si="146"/>
        <v>23970</v>
      </c>
      <c r="H1691" s="86">
        <f t="shared" si="147"/>
        <v>89290</v>
      </c>
      <c r="I1691" s="87"/>
    </row>
    <row r="1692" spans="1:9" ht="15" customHeight="1" x14ac:dyDescent="0.25">
      <c r="A1692" s="81">
        <f t="shared" si="143"/>
        <v>42233</v>
      </c>
      <c r="B1692" s="82">
        <f t="shared" si="144"/>
        <v>17</v>
      </c>
      <c r="C1692" s="83">
        <f t="shared" si="145"/>
        <v>2</v>
      </c>
      <c r="D1692" s="90">
        <v>49700</v>
      </c>
      <c r="E1692" s="150">
        <v>10750</v>
      </c>
      <c r="F1692" s="101">
        <v>6120</v>
      </c>
      <c r="G1692" s="86">
        <f t="shared" si="146"/>
        <v>16870</v>
      </c>
      <c r="H1692" s="86">
        <f t="shared" si="147"/>
        <v>66570</v>
      </c>
      <c r="I1692" s="87"/>
    </row>
    <row r="1693" spans="1:9" ht="15" customHeight="1" x14ac:dyDescent="0.25">
      <c r="A1693" s="81">
        <f t="shared" si="143"/>
        <v>42234</v>
      </c>
      <c r="B1693" s="82">
        <f t="shared" si="144"/>
        <v>18</v>
      </c>
      <c r="C1693" s="83">
        <f t="shared" si="145"/>
        <v>3</v>
      </c>
      <c r="D1693" s="90">
        <v>48154</v>
      </c>
      <c r="E1693" s="150">
        <v>10628</v>
      </c>
      <c r="F1693" s="101">
        <v>6049</v>
      </c>
      <c r="G1693" s="86">
        <f t="shared" si="146"/>
        <v>16677</v>
      </c>
      <c r="H1693" s="86">
        <f t="shared" si="147"/>
        <v>64831</v>
      </c>
      <c r="I1693" s="87"/>
    </row>
    <row r="1694" spans="1:9" ht="15" customHeight="1" x14ac:dyDescent="0.25">
      <c r="A1694" s="81">
        <f t="shared" si="143"/>
        <v>42235</v>
      </c>
      <c r="B1694" s="82">
        <f t="shared" si="144"/>
        <v>19</v>
      </c>
      <c r="C1694" s="83">
        <f t="shared" si="145"/>
        <v>4</v>
      </c>
      <c r="D1694" s="90">
        <v>61600</v>
      </c>
      <c r="E1694" s="150">
        <v>14040</v>
      </c>
      <c r="F1694" s="101">
        <v>8020</v>
      </c>
      <c r="G1694" s="86">
        <f t="shared" si="146"/>
        <v>22060</v>
      </c>
      <c r="H1694" s="86">
        <f t="shared" si="147"/>
        <v>83660</v>
      </c>
      <c r="I1694" s="87"/>
    </row>
    <row r="1695" spans="1:9" ht="15" customHeight="1" x14ac:dyDescent="0.25">
      <c r="A1695" s="81">
        <f t="shared" si="143"/>
        <v>42236</v>
      </c>
      <c r="B1695" s="82">
        <f t="shared" si="144"/>
        <v>20</v>
      </c>
      <c r="C1695" s="83">
        <f t="shared" si="145"/>
        <v>5</v>
      </c>
      <c r="D1695" s="90">
        <v>53640</v>
      </c>
      <c r="E1695" s="150">
        <v>11400</v>
      </c>
      <c r="F1695" s="101">
        <v>6490</v>
      </c>
      <c r="G1695" s="86">
        <f t="shared" si="146"/>
        <v>17890</v>
      </c>
      <c r="H1695" s="86">
        <f t="shared" si="147"/>
        <v>71530</v>
      </c>
      <c r="I1695" s="87"/>
    </row>
    <row r="1696" spans="1:9" ht="15" customHeight="1" x14ac:dyDescent="0.25">
      <c r="A1696" s="81">
        <f t="shared" si="143"/>
        <v>42237</v>
      </c>
      <c r="B1696" s="82">
        <f t="shared" si="144"/>
        <v>21</v>
      </c>
      <c r="C1696" s="83">
        <f t="shared" si="145"/>
        <v>6</v>
      </c>
      <c r="D1696" s="90">
        <v>50450</v>
      </c>
      <c r="E1696" s="150">
        <v>12110</v>
      </c>
      <c r="F1696" s="101">
        <v>6910</v>
      </c>
      <c r="G1696" s="86">
        <f t="shared" si="146"/>
        <v>19020</v>
      </c>
      <c r="H1696" s="86">
        <f t="shared" si="147"/>
        <v>69470</v>
      </c>
      <c r="I1696" s="87"/>
    </row>
    <row r="1697" spans="1:9" ht="15" customHeight="1" x14ac:dyDescent="0.25">
      <c r="A1697" s="81">
        <f t="shared" si="143"/>
        <v>42238</v>
      </c>
      <c r="B1697" s="82">
        <f t="shared" si="144"/>
        <v>22</v>
      </c>
      <c r="C1697" s="83">
        <f t="shared" si="145"/>
        <v>7</v>
      </c>
      <c r="D1697" s="90">
        <v>51400</v>
      </c>
      <c r="E1697" s="150">
        <v>11620</v>
      </c>
      <c r="F1697" s="101">
        <v>6640</v>
      </c>
      <c r="G1697" s="86">
        <f t="shared" si="146"/>
        <v>18260</v>
      </c>
      <c r="H1697" s="86">
        <f t="shared" si="147"/>
        <v>69660</v>
      </c>
      <c r="I1697" s="87"/>
    </row>
    <row r="1698" spans="1:9" ht="15" customHeight="1" x14ac:dyDescent="0.25">
      <c r="A1698" s="81">
        <f t="shared" si="143"/>
        <v>42239</v>
      </c>
      <c r="B1698" s="82">
        <f t="shared" si="144"/>
        <v>23</v>
      </c>
      <c r="C1698" s="83">
        <f t="shared" si="145"/>
        <v>1</v>
      </c>
      <c r="D1698" s="90">
        <v>48555</v>
      </c>
      <c r="E1698" s="150">
        <v>12148</v>
      </c>
      <c r="F1698" s="101">
        <v>6925</v>
      </c>
      <c r="G1698" s="86">
        <f t="shared" si="146"/>
        <v>19073</v>
      </c>
      <c r="H1698" s="86">
        <f t="shared" si="147"/>
        <v>67628</v>
      </c>
      <c r="I1698" s="87"/>
    </row>
    <row r="1699" spans="1:9" ht="15" customHeight="1" x14ac:dyDescent="0.25">
      <c r="A1699" s="81">
        <f t="shared" si="143"/>
        <v>42240</v>
      </c>
      <c r="B1699" s="82">
        <f t="shared" si="144"/>
        <v>24</v>
      </c>
      <c r="C1699" s="83">
        <f t="shared" si="145"/>
        <v>2</v>
      </c>
      <c r="D1699" s="90">
        <v>43496</v>
      </c>
      <c r="E1699" s="150">
        <v>10302</v>
      </c>
      <c r="F1699" s="101">
        <v>5874</v>
      </c>
      <c r="G1699" s="86">
        <f t="shared" si="146"/>
        <v>16176</v>
      </c>
      <c r="H1699" s="86">
        <f t="shared" si="147"/>
        <v>59672</v>
      </c>
      <c r="I1699" s="87"/>
    </row>
    <row r="1700" spans="1:9" ht="15" customHeight="1" x14ac:dyDescent="0.25">
      <c r="A1700" s="81">
        <f t="shared" si="143"/>
        <v>42241</v>
      </c>
      <c r="B1700" s="82">
        <f t="shared" si="144"/>
        <v>25</v>
      </c>
      <c r="C1700" s="83">
        <f t="shared" si="145"/>
        <v>3</v>
      </c>
      <c r="D1700" s="90">
        <v>38740</v>
      </c>
      <c r="E1700" s="150">
        <v>25006</v>
      </c>
      <c r="F1700" s="101">
        <v>14291</v>
      </c>
      <c r="G1700" s="86">
        <f t="shared" si="146"/>
        <v>39297</v>
      </c>
      <c r="H1700" s="86">
        <f t="shared" si="147"/>
        <v>78037</v>
      </c>
      <c r="I1700" s="87"/>
    </row>
    <row r="1701" spans="1:9" ht="15" customHeight="1" x14ac:dyDescent="0.25">
      <c r="A1701" s="81">
        <f t="shared" si="143"/>
        <v>42242</v>
      </c>
      <c r="B1701" s="82">
        <f t="shared" si="144"/>
        <v>26</v>
      </c>
      <c r="C1701" s="83">
        <f t="shared" si="145"/>
        <v>4</v>
      </c>
      <c r="D1701" s="90">
        <v>23133</v>
      </c>
      <c r="E1701" s="150">
        <v>20202</v>
      </c>
      <c r="F1701" s="101">
        <v>11533</v>
      </c>
      <c r="G1701" s="86">
        <f t="shared" si="146"/>
        <v>31735</v>
      </c>
      <c r="H1701" s="86">
        <f t="shared" si="147"/>
        <v>54868</v>
      </c>
      <c r="I1701" s="87"/>
    </row>
    <row r="1702" spans="1:9" ht="15" customHeight="1" x14ac:dyDescent="0.25">
      <c r="A1702" s="81">
        <f t="shared" si="143"/>
        <v>42243</v>
      </c>
      <c r="B1702" s="82">
        <f t="shared" si="144"/>
        <v>27</v>
      </c>
      <c r="C1702" s="83">
        <f t="shared" si="145"/>
        <v>5</v>
      </c>
      <c r="D1702" s="90">
        <v>30081</v>
      </c>
      <c r="E1702" s="150">
        <v>21196</v>
      </c>
      <c r="F1702" s="101">
        <v>12168</v>
      </c>
      <c r="G1702" s="86">
        <f t="shared" si="146"/>
        <v>33364</v>
      </c>
      <c r="H1702" s="86">
        <f t="shared" si="147"/>
        <v>63445</v>
      </c>
      <c r="I1702" s="87"/>
    </row>
    <row r="1703" spans="1:9" ht="15" customHeight="1" x14ac:dyDescent="0.25">
      <c r="A1703" s="81">
        <f t="shared" si="143"/>
        <v>42244</v>
      </c>
      <c r="B1703" s="82">
        <f t="shared" si="144"/>
        <v>28</v>
      </c>
      <c r="C1703" s="83">
        <f t="shared" si="145"/>
        <v>6</v>
      </c>
      <c r="D1703" s="90">
        <v>50920</v>
      </c>
      <c r="E1703" s="150">
        <v>12610</v>
      </c>
      <c r="F1703" s="101">
        <v>7180</v>
      </c>
      <c r="G1703" s="86">
        <f t="shared" si="146"/>
        <v>19790</v>
      </c>
      <c r="H1703" s="86">
        <f t="shared" si="147"/>
        <v>70710</v>
      </c>
      <c r="I1703" s="87"/>
    </row>
    <row r="1704" spans="1:9" ht="15" customHeight="1" x14ac:dyDescent="0.25">
      <c r="A1704" s="81">
        <f t="shared" si="143"/>
        <v>42245</v>
      </c>
      <c r="B1704" s="82">
        <f t="shared" si="144"/>
        <v>29</v>
      </c>
      <c r="C1704" s="83">
        <f t="shared" si="145"/>
        <v>7</v>
      </c>
      <c r="D1704" s="90">
        <v>47782</v>
      </c>
      <c r="E1704" s="150">
        <v>11889</v>
      </c>
      <c r="F1704" s="101">
        <v>6781</v>
      </c>
      <c r="G1704" s="86">
        <f t="shared" si="146"/>
        <v>18670</v>
      </c>
      <c r="H1704" s="86">
        <f t="shared" si="147"/>
        <v>66452</v>
      </c>
      <c r="I1704" s="87"/>
    </row>
    <row r="1705" spans="1:9" ht="15" customHeight="1" x14ac:dyDescent="0.25">
      <c r="A1705" s="81">
        <f t="shared" si="143"/>
        <v>42246</v>
      </c>
      <c r="B1705" s="82">
        <f t="shared" si="144"/>
        <v>30</v>
      </c>
      <c r="C1705" s="83">
        <f t="shared" si="145"/>
        <v>1</v>
      </c>
      <c r="D1705" s="90">
        <v>48739</v>
      </c>
      <c r="E1705" s="150">
        <v>12633</v>
      </c>
      <c r="F1705" s="101">
        <v>7234</v>
      </c>
      <c r="G1705" s="86">
        <f t="shared" si="146"/>
        <v>19867</v>
      </c>
      <c r="H1705" s="86">
        <f t="shared" si="147"/>
        <v>68606</v>
      </c>
      <c r="I1705" s="87"/>
    </row>
    <row r="1706" spans="1:9" ht="15" customHeight="1" x14ac:dyDescent="0.25">
      <c r="A1706" s="81">
        <f t="shared" si="143"/>
        <v>42247</v>
      </c>
      <c r="B1706" s="82">
        <f t="shared" si="144"/>
        <v>31</v>
      </c>
      <c r="C1706" s="83">
        <f t="shared" si="145"/>
        <v>2</v>
      </c>
      <c r="D1706" s="90">
        <v>45332</v>
      </c>
      <c r="E1706" s="150">
        <v>10682</v>
      </c>
      <c r="F1706" s="101">
        <v>6127</v>
      </c>
      <c r="G1706" s="86">
        <f t="shared" si="146"/>
        <v>16809</v>
      </c>
      <c r="H1706" s="86">
        <f t="shared" si="147"/>
        <v>62141</v>
      </c>
      <c r="I1706" s="87"/>
    </row>
    <row r="1707" spans="1:9" ht="15" customHeight="1" x14ac:dyDescent="0.25">
      <c r="A1707" s="81">
        <f t="shared" si="143"/>
        <v>42248</v>
      </c>
      <c r="B1707" s="82">
        <f t="shared" si="144"/>
        <v>1</v>
      </c>
      <c r="C1707" s="83">
        <f t="shared" si="145"/>
        <v>3</v>
      </c>
      <c r="D1707" s="90">
        <v>42730</v>
      </c>
      <c r="E1707" s="150">
        <v>10544</v>
      </c>
      <c r="F1707" s="102">
        <v>6046</v>
      </c>
      <c r="G1707" s="86">
        <f t="shared" si="146"/>
        <v>16590</v>
      </c>
      <c r="H1707" s="86">
        <f t="shared" si="147"/>
        <v>59320</v>
      </c>
      <c r="I1707" s="87"/>
    </row>
    <row r="1708" spans="1:9" ht="15" customHeight="1" x14ac:dyDescent="0.25">
      <c r="A1708" s="81">
        <f t="shared" si="143"/>
        <v>42249</v>
      </c>
      <c r="B1708" s="82">
        <f t="shared" si="144"/>
        <v>2</v>
      </c>
      <c r="C1708" s="83">
        <f t="shared" si="145"/>
        <v>4</v>
      </c>
      <c r="D1708" s="90">
        <v>42706</v>
      </c>
      <c r="E1708" s="150">
        <v>10343</v>
      </c>
      <c r="F1708" s="102">
        <v>5932</v>
      </c>
      <c r="G1708" s="86">
        <f t="shared" si="146"/>
        <v>16275</v>
      </c>
      <c r="H1708" s="86">
        <f t="shared" si="147"/>
        <v>58981</v>
      </c>
      <c r="I1708" s="87"/>
    </row>
    <row r="1709" spans="1:9" ht="15" customHeight="1" x14ac:dyDescent="0.25">
      <c r="A1709" s="81">
        <f t="shared" si="143"/>
        <v>42250</v>
      </c>
      <c r="B1709" s="82">
        <f t="shared" si="144"/>
        <v>3</v>
      </c>
      <c r="C1709" s="83">
        <f t="shared" si="145"/>
        <v>5</v>
      </c>
      <c r="D1709" s="90">
        <v>44890</v>
      </c>
      <c r="E1709" s="150">
        <v>11330</v>
      </c>
      <c r="F1709" s="102">
        <v>6500</v>
      </c>
      <c r="G1709" s="86">
        <f t="shared" si="146"/>
        <v>17830</v>
      </c>
      <c r="H1709" s="86">
        <f t="shared" si="147"/>
        <v>62720</v>
      </c>
      <c r="I1709" s="87"/>
    </row>
    <row r="1710" spans="1:9" ht="15" customHeight="1" x14ac:dyDescent="0.25">
      <c r="A1710" s="81">
        <f t="shared" si="143"/>
        <v>42251</v>
      </c>
      <c r="B1710" s="82">
        <f t="shared" si="144"/>
        <v>4</v>
      </c>
      <c r="C1710" s="83">
        <f t="shared" si="145"/>
        <v>6</v>
      </c>
      <c r="D1710" s="90">
        <v>46480</v>
      </c>
      <c r="E1710" s="150">
        <v>11750</v>
      </c>
      <c r="F1710" s="102">
        <v>6740</v>
      </c>
      <c r="G1710" s="86">
        <f t="shared" si="146"/>
        <v>18490</v>
      </c>
      <c r="H1710" s="86">
        <f t="shared" si="147"/>
        <v>64970</v>
      </c>
      <c r="I1710" s="87"/>
    </row>
    <row r="1711" spans="1:9" ht="15" customHeight="1" x14ac:dyDescent="0.25">
      <c r="A1711" s="81">
        <f t="shared" si="143"/>
        <v>42252</v>
      </c>
      <c r="B1711" s="82">
        <f t="shared" si="144"/>
        <v>5</v>
      </c>
      <c r="C1711" s="83">
        <f t="shared" si="145"/>
        <v>7</v>
      </c>
      <c r="D1711" s="90">
        <v>63040</v>
      </c>
      <c r="E1711" s="150">
        <v>15400</v>
      </c>
      <c r="F1711" s="102">
        <v>8830</v>
      </c>
      <c r="G1711" s="86">
        <f t="shared" si="146"/>
        <v>24230</v>
      </c>
      <c r="H1711" s="86">
        <f t="shared" si="147"/>
        <v>87270</v>
      </c>
      <c r="I1711" s="87"/>
    </row>
    <row r="1712" spans="1:9" ht="15" customHeight="1" x14ac:dyDescent="0.25">
      <c r="A1712" s="81">
        <f t="shared" si="143"/>
        <v>42253</v>
      </c>
      <c r="B1712" s="82">
        <f t="shared" si="144"/>
        <v>6</v>
      </c>
      <c r="C1712" s="83">
        <f t="shared" si="145"/>
        <v>1</v>
      </c>
      <c r="D1712" s="90">
        <v>70670</v>
      </c>
      <c r="E1712" s="150">
        <v>17830</v>
      </c>
      <c r="F1712" s="102">
        <v>10220</v>
      </c>
      <c r="G1712" s="86">
        <f t="shared" si="146"/>
        <v>28050</v>
      </c>
      <c r="H1712" s="86">
        <f t="shared" si="147"/>
        <v>98720</v>
      </c>
      <c r="I1712" s="87"/>
    </row>
    <row r="1713" spans="1:9" ht="15" customHeight="1" x14ac:dyDescent="0.25">
      <c r="A1713" s="81">
        <f t="shared" si="143"/>
        <v>42254</v>
      </c>
      <c r="B1713" s="82">
        <f t="shared" si="144"/>
        <v>7</v>
      </c>
      <c r="C1713" s="83">
        <f t="shared" si="145"/>
        <v>2</v>
      </c>
      <c r="D1713" s="90">
        <v>61920</v>
      </c>
      <c r="E1713" s="150">
        <v>15240</v>
      </c>
      <c r="F1713" s="102">
        <v>8710</v>
      </c>
      <c r="G1713" s="86">
        <f t="shared" si="146"/>
        <v>23950</v>
      </c>
      <c r="H1713" s="86">
        <f t="shared" si="147"/>
        <v>85870</v>
      </c>
      <c r="I1713" s="87"/>
    </row>
    <row r="1714" spans="1:9" ht="15" customHeight="1" x14ac:dyDescent="0.25">
      <c r="A1714" s="81">
        <f t="shared" si="143"/>
        <v>42255</v>
      </c>
      <c r="B1714" s="82">
        <f t="shared" si="144"/>
        <v>8</v>
      </c>
      <c r="C1714" s="83">
        <f t="shared" si="145"/>
        <v>3</v>
      </c>
      <c r="D1714" s="90">
        <v>47670</v>
      </c>
      <c r="E1714" s="150">
        <v>5890</v>
      </c>
      <c r="F1714" s="102">
        <v>3370</v>
      </c>
      <c r="G1714" s="86">
        <f t="shared" si="146"/>
        <v>9260</v>
      </c>
      <c r="H1714" s="86">
        <f t="shared" si="147"/>
        <v>56930</v>
      </c>
      <c r="I1714" s="87"/>
    </row>
    <row r="1715" spans="1:9" ht="15" customHeight="1" x14ac:dyDescent="0.25">
      <c r="A1715" s="81">
        <f t="shared" si="143"/>
        <v>42256</v>
      </c>
      <c r="B1715" s="82">
        <f t="shared" si="144"/>
        <v>9</v>
      </c>
      <c r="C1715" s="83">
        <f t="shared" si="145"/>
        <v>4</v>
      </c>
      <c r="D1715" s="90">
        <v>47360</v>
      </c>
      <c r="E1715" s="150">
        <v>0</v>
      </c>
      <c r="F1715" s="102">
        <v>0</v>
      </c>
      <c r="G1715" s="86">
        <f t="shared" si="146"/>
        <v>0</v>
      </c>
      <c r="H1715" s="86">
        <f t="shared" si="147"/>
        <v>47360</v>
      </c>
      <c r="I1715" s="87"/>
    </row>
    <row r="1716" spans="1:9" ht="15" customHeight="1" x14ac:dyDescent="0.25">
      <c r="A1716" s="81">
        <f t="shared" si="143"/>
        <v>42257</v>
      </c>
      <c r="B1716" s="82">
        <f t="shared" si="144"/>
        <v>10</v>
      </c>
      <c r="C1716" s="83">
        <f t="shared" si="145"/>
        <v>5</v>
      </c>
      <c r="D1716" s="90">
        <v>49090</v>
      </c>
      <c r="E1716" s="150">
        <v>0</v>
      </c>
      <c r="F1716" s="102">
        <v>0</v>
      </c>
      <c r="G1716" s="86">
        <f t="shared" si="146"/>
        <v>0</v>
      </c>
      <c r="H1716" s="86">
        <f t="shared" si="147"/>
        <v>49090</v>
      </c>
      <c r="I1716" s="87"/>
    </row>
    <row r="1717" spans="1:9" ht="15" customHeight="1" x14ac:dyDescent="0.25">
      <c r="A1717" s="81">
        <f t="shared" si="143"/>
        <v>42258</v>
      </c>
      <c r="B1717" s="82">
        <f t="shared" si="144"/>
        <v>11</v>
      </c>
      <c r="C1717" s="83">
        <f t="shared" si="145"/>
        <v>6</v>
      </c>
      <c r="D1717" s="90">
        <v>66030</v>
      </c>
      <c r="E1717" s="150">
        <v>0</v>
      </c>
      <c r="F1717" s="102">
        <v>0</v>
      </c>
      <c r="G1717" s="86">
        <f t="shared" si="146"/>
        <v>0</v>
      </c>
      <c r="H1717" s="86">
        <f t="shared" si="147"/>
        <v>66030</v>
      </c>
      <c r="I1717" s="87"/>
    </row>
    <row r="1718" spans="1:9" ht="15" customHeight="1" x14ac:dyDescent="0.25">
      <c r="A1718" s="81">
        <f t="shared" si="143"/>
        <v>42259</v>
      </c>
      <c r="B1718" s="82">
        <f t="shared" si="144"/>
        <v>12</v>
      </c>
      <c r="C1718" s="83">
        <f t="shared" si="145"/>
        <v>7</v>
      </c>
      <c r="D1718" s="90">
        <v>62980</v>
      </c>
      <c r="E1718" s="150">
        <v>0</v>
      </c>
      <c r="F1718" s="102">
        <v>0</v>
      </c>
      <c r="G1718" s="86">
        <f t="shared" si="146"/>
        <v>0</v>
      </c>
      <c r="H1718" s="86">
        <f t="shared" si="147"/>
        <v>62980</v>
      </c>
      <c r="I1718" s="87"/>
    </row>
    <row r="1719" spans="1:9" ht="15" customHeight="1" x14ac:dyDescent="0.25">
      <c r="A1719" s="81">
        <f t="shared" si="143"/>
        <v>42260</v>
      </c>
      <c r="B1719" s="82">
        <f t="shared" si="144"/>
        <v>13</v>
      </c>
      <c r="C1719" s="83">
        <f t="shared" si="145"/>
        <v>1</v>
      </c>
      <c r="D1719" s="90">
        <v>61960</v>
      </c>
      <c r="E1719" s="150">
        <v>0</v>
      </c>
      <c r="F1719" s="102">
        <v>0</v>
      </c>
      <c r="G1719" s="86">
        <f t="shared" si="146"/>
        <v>0</v>
      </c>
      <c r="H1719" s="86">
        <f t="shared" si="147"/>
        <v>61960</v>
      </c>
      <c r="I1719" s="87"/>
    </row>
    <row r="1720" spans="1:9" ht="15" customHeight="1" x14ac:dyDescent="0.25">
      <c r="A1720" s="81">
        <f t="shared" si="143"/>
        <v>42261</v>
      </c>
      <c r="B1720" s="82">
        <f t="shared" si="144"/>
        <v>14</v>
      </c>
      <c r="C1720" s="83">
        <f t="shared" si="145"/>
        <v>2</v>
      </c>
      <c r="D1720" s="90">
        <v>48880</v>
      </c>
      <c r="E1720" s="150">
        <v>0</v>
      </c>
      <c r="F1720" s="102">
        <v>0</v>
      </c>
      <c r="G1720" s="86">
        <f t="shared" si="146"/>
        <v>0</v>
      </c>
      <c r="H1720" s="86">
        <f t="shared" si="147"/>
        <v>48880</v>
      </c>
      <c r="I1720" s="87"/>
    </row>
    <row r="1721" spans="1:9" ht="15" customHeight="1" x14ac:dyDescent="0.25">
      <c r="A1721" s="81">
        <f t="shared" si="143"/>
        <v>42262</v>
      </c>
      <c r="B1721" s="82">
        <f t="shared" si="144"/>
        <v>15</v>
      </c>
      <c r="C1721" s="83">
        <f t="shared" si="145"/>
        <v>3</v>
      </c>
      <c r="D1721" s="90">
        <v>52006</v>
      </c>
      <c r="E1721" s="150">
        <v>0</v>
      </c>
      <c r="F1721" s="102">
        <v>0</v>
      </c>
      <c r="G1721" s="86">
        <f t="shared" si="146"/>
        <v>0</v>
      </c>
      <c r="H1721" s="86">
        <f t="shared" si="147"/>
        <v>52006</v>
      </c>
      <c r="I1721" s="87"/>
    </row>
    <row r="1722" spans="1:9" ht="15" customHeight="1" x14ac:dyDescent="0.25">
      <c r="A1722" s="81">
        <f t="shared" ref="A1722:A1785" si="148">A1721+1</f>
        <v>42263</v>
      </c>
      <c r="B1722" s="82">
        <f t="shared" ref="B1722:B1785" si="149">DAY(A1722)</f>
        <v>16</v>
      </c>
      <c r="C1722" s="83">
        <f t="shared" ref="C1722:C1785" si="150">WEEKDAY(A1722)</f>
        <v>4</v>
      </c>
      <c r="D1722" s="90">
        <v>52880</v>
      </c>
      <c r="E1722" s="150">
        <v>0</v>
      </c>
      <c r="F1722" s="102">
        <v>0</v>
      </c>
      <c r="G1722" s="86">
        <f t="shared" ref="G1722:G1785" si="151">SUM(E1722+F1722)</f>
        <v>0</v>
      </c>
      <c r="H1722" s="86">
        <f t="shared" ref="H1722:H1785" si="152">G1722+D1722</f>
        <v>52880</v>
      </c>
      <c r="I1722" s="87"/>
    </row>
    <row r="1723" spans="1:9" ht="15" customHeight="1" x14ac:dyDescent="0.25">
      <c r="A1723" s="81">
        <f t="shared" si="148"/>
        <v>42264</v>
      </c>
      <c r="B1723" s="82">
        <f t="shared" si="149"/>
        <v>17</v>
      </c>
      <c r="C1723" s="83">
        <f t="shared" si="150"/>
        <v>5</v>
      </c>
      <c r="D1723" s="90">
        <v>57830</v>
      </c>
      <c r="E1723" s="150">
        <v>0</v>
      </c>
      <c r="F1723" s="102">
        <v>0</v>
      </c>
      <c r="G1723" s="86">
        <f t="shared" si="151"/>
        <v>0</v>
      </c>
      <c r="H1723" s="86">
        <f t="shared" si="152"/>
        <v>57830</v>
      </c>
      <c r="I1723" s="87"/>
    </row>
    <row r="1724" spans="1:9" ht="15" customHeight="1" x14ac:dyDescent="0.25">
      <c r="A1724" s="81">
        <f t="shared" si="148"/>
        <v>42265</v>
      </c>
      <c r="B1724" s="82">
        <f t="shared" si="149"/>
        <v>18</v>
      </c>
      <c r="C1724" s="83">
        <f t="shared" si="150"/>
        <v>6</v>
      </c>
      <c r="D1724" s="90">
        <v>58010</v>
      </c>
      <c r="E1724" s="150">
        <v>0</v>
      </c>
      <c r="F1724" s="102">
        <v>0</v>
      </c>
      <c r="G1724" s="86">
        <f t="shared" si="151"/>
        <v>0</v>
      </c>
      <c r="H1724" s="86">
        <f t="shared" si="152"/>
        <v>58010</v>
      </c>
      <c r="I1724" s="87"/>
    </row>
    <row r="1725" spans="1:9" ht="15" customHeight="1" x14ac:dyDescent="0.25">
      <c r="A1725" s="81">
        <f t="shared" si="148"/>
        <v>42266</v>
      </c>
      <c r="B1725" s="82">
        <f t="shared" si="149"/>
        <v>19</v>
      </c>
      <c r="C1725" s="83">
        <f t="shared" si="150"/>
        <v>7</v>
      </c>
      <c r="D1725" s="90">
        <v>68180</v>
      </c>
      <c r="E1725" s="150">
        <v>0</v>
      </c>
      <c r="F1725" s="102">
        <v>0</v>
      </c>
      <c r="G1725" s="86">
        <f t="shared" si="151"/>
        <v>0</v>
      </c>
      <c r="H1725" s="86">
        <f t="shared" si="152"/>
        <v>68180</v>
      </c>
      <c r="I1725" s="87"/>
    </row>
    <row r="1726" spans="1:9" ht="15" customHeight="1" x14ac:dyDescent="0.25">
      <c r="A1726" s="81">
        <f t="shared" si="148"/>
        <v>42267</v>
      </c>
      <c r="B1726" s="82">
        <f t="shared" si="149"/>
        <v>20</v>
      </c>
      <c r="C1726" s="83">
        <f t="shared" si="150"/>
        <v>1</v>
      </c>
      <c r="D1726" s="90">
        <v>57397</v>
      </c>
      <c r="E1726" s="150">
        <v>0</v>
      </c>
      <c r="F1726" s="102">
        <v>0</v>
      </c>
      <c r="G1726" s="86">
        <f t="shared" si="151"/>
        <v>0</v>
      </c>
      <c r="H1726" s="86">
        <f t="shared" si="152"/>
        <v>57397</v>
      </c>
      <c r="I1726" s="87"/>
    </row>
    <row r="1727" spans="1:9" ht="15" customHeight="1" x14ac:dyDescent="0.25">
      <c r="A1727" s="81">
        <f t="shared" si="148"/>
        <v>42268</v>
      </c>
      <c r="B1727" s="82">
        <f t="shared" si="149"/>
        <v>21</v>
      </c>
      <c r="C1727" s="83">
        <f t="shared" si="150"/>
        <v>2</v>
      </c>
      <c r="D1727" s="90">
        <v>37450</v>
      </c>
      <c r="E1727" s="150">
        <v>14710</v>
      </c>
      <c r="F1727" s="102">
        <v>8380</v>
      </c>
      <c r="G1727" s="86">
        <f t="shared" si="151"/>
        <v>23090</v>
      </c>
      <c r="H1727" s="86">
        <f t="shared" si="152"/>
        <v>60540</v>
      </c>
      <c r="I1727" s="87"/>
    </row>
    <row r="1728" spans="1:9" ht="15" customHeight="1" x14ac:dyDescent="0.25">
      <c r="A1728" s="81">
        <f t="shared" si="148"/>
        <v>42269</v>
      </c>
      <c r="B1728" s="82">
        <f t="shared" si="149"/>
        <v>22</v>
      </c>
      <c r="C1728" s="83">
        <f t="shared" si="150"/>
        <v>3</v>
      </c>
      <c r="D1728" s="90">
        <v>4290</v>
      </c>
      <c r="E1728" s="150">
        <v>28510</v>
      </c>
      <c r="F1728" s="102">
        <v>16240</v>
      </c>
      <c r="G1728" s="86">
        <f t="shared" si="151"/>
        <v>44750</v>
      </c>
      <c r="H1728" s="86">
        <f t="shared" si="152"/>
        <v>49040</v>
      </c>
      <c r="I1728" s="87"/>
    </row>
    <row r="1729" spans="1:9" ht="15" customHeight="1" x14ac:dyDescent="0.25">
      <c r="A1729" s="81">
        <f t="shared" si="148"/>
        <v>42270</v>
      </c>
      <c r="B1729" s="82">
        <f t="shared" si="149"/>
        <v>23</v>
      </c>
      <c r="C1729" s="83">
        <f t="shared" si="150"/>
        <v>4</v>
      </c>
      <c r="D1729" s="90">
        <v>4650</v>
      </c>
      <c r="E1729" s="150">
        <v>37860</v>
      </c>
      <c r="F1729" s="102">
        <v>21850</v>
      </c>
      <c r="G1729" s="86">
        <f t="shared" si="151"/>
        <v>59710</v>
      </c>
      <c r="H1729" s="86">
        <f t="shared" si="152"/>
        <v>64360</v>
      </c>
      <c r="I1729" s="87"/>
    </row>
    <row r="1730" spans="1:9" ht="15" customHeight="1" x14ac:dyDescent="0.25">
      <c r="A1730" s="81">
        <f t="shared" si="148"/>
        <v>42271</v>
      </c>
      <c r="B1730" s="82">
        <f t="shared" si="149"/>
        <v>24</v>
      </c>
      <c r="C1730" s="83">
        <f t="shared" si="150"/>
        <v>5</v>
      </c>
      <c r="D1730" s="90">
        <v>4340</v>
      </c>
      <c r="E1730" s="150">
        <v>37080</v>
      </c>
      <c r="F1730" s="102">
        <v>17010</v>
      </c>
      <c r="G1730" s="86">
        <f t="shared" si="151"/>
        <v>54090</v>
      </c>
      <c r="H1730" s="86">
        <f t="shared" si="152"/>
        <v>58430</v>
      </c>
      <c r="I1730" s="87"/>
    </row>
    <row r="1731" spans="1:9" ht="15" customHeight="1" x14ac:dyDescent="0.25">
      <c r="A1731" s="81">
        <f t="shared" si="148"/>
        <v>42272</v>
      </c>
      <c r="B1731" s="82">
        <f t="shared" si="149"/>
        <v>25</v>
      </c>
      <c r="C1731" s="83">
        <f t="shared" si="150"/>
        <v>6</v>
      </c>
      <c r="D1731" s="90">
        <v>4820</v>
      </c>
      <c r="E1731" s="150">
        <v>53450</v>
      </c>
      <c r="F1731" s="102">
        <v>0</v>
      </c>
      <c r="G1731" s="86">
        <f t="shared" si="151"/>
        <v>53450</v>
      </c>
      <c r="H1731" s="86">
        <f t="shared" si="152"/>
        <v>58270</v>
      </c>
      <c r="I1731" s="87"/>
    </row>
    <row r="1732" spans="1:9" ht="15" customHeight="1" x14ac:dyDescent="0.25">
      <c r="A1732" s="81">
        <f t="shared" si="148"/>
        <v>42273</v>
      </c>
      <c r="B1732" s="82">
        <f t="shared" si="149"/>
        <v>26</v>
      </c>
      <c r="C1732" s="83">
        <f t="shared" si="150"/>
        <v>7</v>
      </c>
      <c r="D1732" s="90">
        <v>5000</v>
      </c>
      <c r="E1732" s="150">
        <v>67960</v>
      </c>
      <c r="F1732" s="102">
        <v>0</v>
      </c>
      <c r="G1732" s="86">
        <f t="shared" si="151"/>
        <v>67960</v>
      </c>
      <c r="H1732" s="86">
        <f t="shared" si="152"/>
        <v>72960</v>
      </c>
      <c r="I1732" s="87"/>
    </row>
    <row r="1733" spans="1:9" ht="15" customHeight="1" x14ac:dyDescent="0.25">
      <c r="A1733" s="81">
        <f t="shared" si="148"/>
        <v>42274</v>
      </c>
      <c r="B1733" s="82">
        <f t="shared" si="149"/>
        <v>27</v>
      </c>
      <c r="C1733" s="83">
        <f t="shared" si="150"/>
        <v>1</v>
      </c>
      <c r="D1733" s="90">
        <v>4940</v>
      </c>
      <c r="E1733" s="150">
        <v>71730</v>
      </c>
      <c r="F1733" s="102">
        <v>0</v>
      </c>
      <c r="G1733" s="86">
        <f t="shared" si="151"/>
        <v>71730</v>
      </c>
      <c r="H1733" s="86">
        <f t="shared" si="152"/>
        <v>76670</v>
      </c>
      <c r="I1733" s="87"/>
    </row>
    <row r="1734" spans="1:9" ht="15" customHeight="1" x14ac:dyDescent="0.25">
      <c r="A1734" s="81">
        <f t="shared" si="148"/>
        <v>42275</v>
      </c>
      <c r="B1734" s="82">
        <f t="shared" si="149"/>
        <v>28</v>
      </c>
      <c r="C1734" s="83">
        <f t="shared" si="150"/>
        <v>2</v>
      </c>
      <c r="D1734" s="90">
        <v>4000</v>
      </c>
      <c r="E1734" s="150">
        <v>57390</v>
      </c>
      <c r="F1734" s="102">
        <v>0</v>
      </c>
      <c r="G1734" s="86">
        <f t="shared" si="151"/>
        <v>57390</v>
      </c>
      <c r="H1734" s="86">
        <f t="shared" si="152"/>
        <v>61390</v>
      </c>
      <c r="I1734" s="87"/>
    </row>
    <row r="1735" spans="1:9" ht="15" customHeight="1" x14ac:dyDescent="0.25">
      <c r="A1735" s="81">
        <f t="shared" si="148"/>
        <v>42276</v>
      </c>
      <c r="B1735" s="82">
        <f t="shared" si="149"/>
        <v>29</v>
      </c>
      <c r="C1735" s="83">
        <f t="shared" si="150"/>
        <v>3</v>
      </c>
      <c r="D1735" s="90">
        <v>4220</v>
      </c>
      <c r="E1735" s="150">
        <v>46950</v>
      </c>
      <c r="F1735" s="102">
        <v>0</v>
      </c>
      <c r="G1735" s="86">
        <f t="shared" si="151"/>
        <v>46950</v>
      </c>
      <c r="H1735" s="86">
        <f t="shared" si="152"/>
        <v>51170</v>
      </c>
      <c r="I1735" s="87"/>
    </row>
    <row r="1736" spans="1:9" ht="15" customHeight="1" x14ac:dyDescent="0.25">
      <c r="A1736" s="81">
        <f t="shared" si="148"/>
        <v>42277</v>
      </c>
      <c r="B1736" s="82">
        <f t="shared" si="149"/>
        <v>30</v>
      </c>
      <c r="C1736" s="83">
        <f t="shared" si="150"/>
        <v>4</v>
      </c>
      <c r="D1736" s="90">
        <v>4310</v>
      </c>
      <c r="E1736" s="150">
        <v>54920</v>
      </c>
      <c r="F1736" s="102">
        <v>0</v>
      </c>
      <c r="G1736" s="86">
        <f t="shared" si="151"/>
        <v>54920</v>
      </c>
      <c r="H1736" s="86">
        <f t="shared" si="152"/>
        <v>59230</v>
      </c>
      <c r="I1736" s="87"/>
    </row>
    <row r="1737" spans="1:9" ht="15" customHeight="1" x14ac:dyDescent="0.25">
      <c r="A1737" s="81">
        <f t="shared" si="148"/>
        <v>42278</v>
      </c>
      <c r="B1737" s="82">
        <f t="shared" si="149"/>
        <v>1</v>
      </c>
      <c r="C1737" s="83">
        <f t="shared" si="150"/>
        <v>5</v>
      </c>
      <c r="D1737" s="90">
        <v>4120</v>
      </c>
      <c r="E1737" s="150">
        <v>51760</v>
      </c>
      <c r="F1737" s="103">
        <v>0</v>
      </c>
      <c r="G1737" s="86">
        <f t="shared" si="151"/>
        <v>51760</v>
      </c>
      <c r="H1737" s="86">
        <f t="shared" si="152"/>
        <v>55880</v>
      </c>
      <c r="I1737" s="87"/>
    </row>
    <row r="1738" spans="1:9" ht="15" customHeight="1" x14ac:dyDescent="0.25">
      <c r="A1738" s="81">
        <f t="shared" si="148"/>
        <v>42279</v>
      </c>
      <c r="B1738" s="82">
        <f t="shared" si="149"/>
        <v>2</v>
      </c>
      <c r="C1738" s="83">
        <f t="shared" si="150"/>
        <v>6</v>
      </c>
      <c r="D1738" s="90">
        <v>3970</v>
      </c>
      <c r="E1738" s="150">
        <v>57300</v>
      </c>
      <c r="F1738" s="103">
        <v>0</v>
      </c>
      <c r="G1738" s="86">
        <f t="shared" si="151"/>
        <v>57300</v>
      </c>
      <c r="H1738" s="86">
        <f t="shared" si="152"/>
        <v>61270</v>
      </c>
      <c r="I1738" s="87"/>
    </row>
    <row r="1739" spans="1:9" ht="15" customHeight="1" x14ac:dyDescent="0.25">
      <c r="A1739" s="81">
        <f t="shared" si="148"/>
        <v>42280</v>
      </c>
      <c r="B1739" s="82">
        <f t="shared" si="149"/>
        <v>3</v>
      </c>
      <c r="C1739" s="83">
        <f t="shared" si="150"/>
        <v>7</v>
      </c>
      <c r="D1739" s="90">
        <v>4770</v>
      </c>
      <c r="E1739" s="150">
        <v>62960</v>
      </c>
      <c r="F1739" s="103">
        <v>0</v>
      </c>
      <c r="G1739" s="86">
        <f t="shared" si="151"/>
        <v>62960</v>
      </c>
      <c r="H1739" s="86">
        <f t="shared" si="152"/>
        <v>67730</v>
      </c>
      <c r="I1739" s="87"/>
    </row>
    <row r="1740" spans="1:9" ht="15" customHeight="1" x14ac:dyDescent="0.25">
      <c r="A1740" s="81">
        <f t="shared" si="148"/>
        <v>42281</v>
      </c>
      <c r="B1740" s="82">
        <f t="shared" si="149"/>
        <v>4</v>
      </c>
      <c r="C1740" s="83">
        <f t="shared" si="150"/>
        <v>1</v>
      </c>
      <c r="D1740" s="90">
        <v>5980</v>
      </c>
      <c r="E1740" s="150">
        <v>64100</v>
      </c>
      <c r="F1740" s="103">
        <v>0</v>
      </c>
      <c r="G1740" s="86">
        <f t="shared" si="151"/>
        <v>64100</v>
      </c>
      <c r="H1740" s="86">
        <f t="shared" si="152"/>
        <v>70080</v>
      </c>
      <c r="I1740" s="87"/>
    </row>
    <row r="1741" spans="1:9" ht="15" customHeight="1" x14ac:dyDescent="0.25">
      <c r="A1741" s="81">
        <f t="shared" si="148"/>
        <v>42282</v>
      </c>
      <c r="B1741" s="82">
        <f t="shared" si="149"/>
        <v>5</v>
      </c>
      <c r="C1741" s="83">
        <f t="shared" si="150"/>
        <v>2</v>
      </c>
      <c r="D1741" s="90">
        <v>7713</v>
      </c>
      <c r="E1741" s="150">
        <v>52912</v>
      </c>
      <c r="F1741" s="103">
        <v>0</v>
      </c>
      <c r="G1741" s="86">
        <f t="shared" si="151"/>
        <v>52912</v>
      </c>
      <c r="H1741" s="86">
        <f t="shared" si="152"/>
        <v>60625</v>
      </c>
      <c r="I1741" s="87"/>
    </row>
    <row r="1742" spans="1:9" ht="15" customHeight="1" x14ac:dyDescent="0.25">
      <c r="A1742" s="81">
        <f t="shared" si="148"/>
        <v>42283</v>
      </c>
      <c r="B1742" s="82">
        <f t="shared" si="149"/>
        <v>6</v>
      </c>
      <c r="C1742" s="83">
        <f t="shared" si="150"/>
        <v>3</v>
      </c>
      <c r="D1742" s="90">
        <v>7964</v>
      </c>
      <c r="E1742" s="150">
        <v>52748</v>
      </c>
      <c r="F1742" s="103">
        <v>0</v>
      </c>
      <c r="G1742" s="86">
        <f t="shared" si="151"/>
        <v>52748</v>
      </c>
      <c r="H1742" s="86">
        <f t="shared" si="152"/>
        <v>60712</v>
      </c>
      <c r="I1742" s="87"/>
    </row>
    <row r="1743" spans="1:9" ht="15" customHeight="1" x14ac:dyDescent="0.25">
      <c r="A1743" s="81">
        <f t="shared" si="148"/>
        <v>42284</v>
      </c>
      <c r="B1743" s="82">
        <f t="shared" si="149"/>
        <v>7</v>
      </c>
      <c r="C1743" s="83">
        <f t="shared" si="150"/>
        <v>4</v>
      </c>
      <c r="D1743" s="90">
        <v>7928</v>
      </c>
      <c r="E1743" s="150">
        <v>50033</v>
      </c>
      <c r="F1743" s="103">
        <v>0</v>
      </c>
      <c r="G1743" s="86">
        <f t="shared" si="151"/>
        <v>50033</v>
      </c>
      <c r="H1743" s="86">
        <f t="shared" si="152"/>
        <v>57961</v>
      </c>
      <c r="I1743" s="87"/>
    </row>
    <row r="1744" spans="1:9" ht="15" customHeight="1" x14ac:dyDescent="0.25">
      <c r="A1744" s="81">
        <f t="shared" si="148"/>
        <v>42285</v>
      </c>
      <c r="B1744" s="82">
        <f t="shared" si="149"/>
        <v>8</v>
      </c>
      <c r="C1744" s="83">
        <f t="shared" si="150"/>
        <v>5</v>
      </c>
      <c r="D1744" s="90">
        <v>8060</v>
      </c>
      <c r="E1744" s="150">
        <v>57650</v>
      </c>
      <c r="F1744" s="103">
        <v>0</v>
      </c>
      <c r="G1744" s="86">
        <f t="shared" si="151"/>
        <v>57650</v>
      </c>
      <c r="H1744" s="86">
        <f t="shared" si="152"/>
        <v>65710</v>
      </c>
      <c r="I1744" s="87"/>
    </row>
    <row r="1745" spans="1:9" ht="15" customHeight="1" x14ac:dyDescent="0.25">
      <c r="A1745" s="81">
        <f t="shared" si="148"/>
        <v>42286</v>
      </c>
      <c r="B1745" s="82">
        <f t="shared" si="149"/>
        <v>9</v>
      </c>
      <c r="C1745" s="83">
        <f t="shared" si="150"/>
        <v>6</v>
      </c>
      <c r="D1745" s="90">
        <v>6710</v>
      </c>
      <c r="E1745" s="150">
        <v>52820</v>
      </c>
      <c r="F1745" s="103">
        <v>0</v>
      </c>
      <c r="G1745" s="86">
        <f t="shared" si="151"/>
        <v>52820</v>
      </c>
      <c r="H1745" s="86">
        <f t="shared" si="152"/>
        <v>59530</v>
      </c>
      <c r="I1745" s="87"/>
    </row>
    <row r="1746" spans="1:9" ht="15" customHeight="1" x14ac:dyDescent="0.25">
      <c r="A1746" s="81">
        <f t="shared" si="148"/>
        <v>42287</v>
      </c>
      <c r="B1746" s="82">
        <f t="shared" si="149"/>
        <v>10</v>
      </c>
      <c r="C1746" s="83">
        <f t="shared" si="150"/>
        <v>7</v>
      </c>
      <c r="D1746" s="90">
        <v>5190</v>
      </c>
      <c r="E1746" s="150">
        <v>72370</v>
      </c>
      <c r="F1746" s="103">
        <v>0</v>
      </c>
      <c r="G1746" s="86">
        <f t="shared" si="151"/>
        <v>72370</v>
      </c>
      <c r="H1746" s="86">
        <f t="shared" si="152"/>
        <v>77560</v>
      </c>
      <c r="I1746" s="87"/>
    </row>
    <row r="1747" spans="1:9" ht="15" customHeight="1" x14ac:dyDescent="0.25">
      <c r="A1747" s="81">
        <f t="shared" si="148"/>
        <v>42288</v>
      </c>
      <c r="B1747" s="82">
        <f t="shared" si="149"/>
        <v>11</v>
      </c>
      <c r="C1747" s="83">
        <f t="shared" si="150"/>
        <v>1</v>
      </c>
      <c r="D1747" s="90">
        <v>69130</v>
      </c>
      <c r="E1747" s="150">
        <v>30070</v>
      </c>
      <c r="F1747" s="103">
        <v>0</v>
      </c>
      <c r="G1747" s="86">
        <f t="shared" si="151"/>
        <v>30070</v>
      </c>
      <c r="H1747" s="86">
        <f t="shared" si="152"/>
        <v>99200</v>
      </c>
      <c r="I1747" s="87"/>
    </row>
    <row r="1748" spans="1:9" ht="15" customHeight="1" x14ac:dyDescent="0.25">
      <c r="A1748" s="81">
        <f t="shared" si="148"/>
        <v>42289</v>
      </c>
      <c r="B1748" s="82">
        <f t="shared" si="149"/>
        <v>12</v>
      </c>
      <c r="C1748" s="83">
        <f t="shared" si="150"/>
        <v>2</v>
      </c>
      <c r="D1748" s="90">
        <v>49210</v>
      </c>
      <c r="E1748" s="150">
        <v>18510</v>
      </c>
      <c r="F1748" s="103">
        <v>0</v>
      </c>
      <c r="G1748" s="86">
        <f t="shared" si="151"/>
        <v>18510</v>
      </c>
      <c r="H1748" s="86">
        <f t="shared" si="152"/>
        <v>67720</v>
      </c>
      <c r="I1748" s="87"/>
    </row>
    <row r="1749" spans="1:9" ht="15" customHeight="1" x14ac:dyDescent="0.25">
      <c r="A1749" s="81">
        <f t="shared" si="148"/>
        <v>42290</v>
      </c>
      <c r="B1749" s="82">
        <f t="shared" si="149"/>
        <v>13</v>
      </c>
      <c r="C1749" s="83">
        <f t="shared" si="150"/>
        <v>3</v>
      </c>
      <c r="D1749" s="90">
        <v>42136</v>
      </c>
      <c r="E1749" s="150">
        <v>15461</v>
      </c>
      <c r="F1749" s="103">
        <v>0</v>
      </c>
      <c r="G1749" s="86">
        <f t="shared" si="151"/>
        <v>15461</v>
      </c>
      <c r="H1749" s="86">
        <f t="shared" si="152"/>
        <v>57597</v>
      </c>
      <c r="I1749" s="87"/>
    </row>
    <row r="1750" spans="1:9" ht="15" customHeight="1" x14ac:dyDescent="0.25">
      <c r="A1750" s="81">
        <f t="shared" si="148"/>
        <v>42291</v>
      </c>
      <c r="B1750" s="82">
        <f t="shared" si="149"/>
        <v>14</v>
      </c>
      <c r="C1750" s="83">
        <f t="shared" si="150"/>
        <v>4</v>
      </c>
      <c r="D1750" s="90">
        <v>34520</v>
      </c>
      <c r="E1750" s="150">
        <v>13060</v>
      </c>
      <c r="F1750" s="103">
        <v>0</v>
      </c>
      <c r="G1750" s="86">
        <f t="shared" si="151"/>
        <v>13060</v>
      </c>
      <c r="H1750" s="86">
        <f t="shared" si="152"/>
        <v>47580</v>
      </c>
      <c r="I1750" s="87"/>
    </row>
    <row r="1751" spans="1:9" ht="15" customHeight="1" x14ac:dyDescent="0.25">
      <c r="A1751" s="81">
        <f t="shared" si="148"/>
        <v>42292</v>
      </c>
      <c r="B1751" s="82">
        <f t="shared" si="149"/>
        <v>15</v>
      </c>
      <c r="C1751" s="83">
        <f t="shared" si="150"/>
        <v>5</v>
      </c>
      <c r="D1751" s="90">
        <v>35930</v>
      </c>
      <c r="E1751" s="150">
        <v>13510</v>
      </c>
      <c r="F1751" s="103">
        <v>0</v>
      </c>
      <c r="G1751" s="86">
        <f t="shared" si="151"/>
        <v>13510</v>
      </c>
      <c r="H1751" s="86">
        <f t="shared" si="152"/>
        <v>49440</v>
      </c>
      <c r="I1751" s="87"/>
    </row>
    <row r="1752" spans="1:9" ht="15" customHeight="1" x14ac:dyDescent="0.25">
      <c r="A1752" s="81">
        <f t="shared" si="148"/>
        <v>42293</v>
      </c>
      <c r="B1752" s="82">
        <f t="shared" si="149"/>
        <v>16</v>
      </c>
      <c r="C1752" s="83">
        <f t="shared" si="150"/>
        <v>6</v>
      </c>
      <c r="D1752" s="90">
        <v>37000</v>
      </c>
      <c r="E1752" s="150">
        <v>13980</v>
      </c>
      <c r="F1752" s="103">
        <v>0</v>
      </c>
      <c r="G1752" s="86">
        <f t="shared" si="151"/>
        <v>13980</v>
      </c>
      <c r="H1752" s="86">
        <f t="shared" si="152"/>
        <v>50980</v>
      </c>
      <c r="I1752" s="87"/>
    </row>
    <row r="1753" spans="1:9" ht="15" customHeight="1" x14ac:dyDescent="0.25">
      <c r="A1753" s="81">
        <f t="shared" si="148"/>
        <v>42294</v>
      </c>
      <c r="B1753" s="82">
        <f t="shared" si="149"/>
        <v>17</v>
      </c>
      <c r="C1753" s="83">
        <f t="shared" si="150"/>
        <v>7</v>
      </c>
      <c r="D1753" s="90">
        <v>48150</v>
      </c>
      <c r="E1753" s="150">
        <v>18270</v>
      </c>
      <c r="F1753" s="103">
        <v>0</v>
      </c>
      <c r="G1753" s="86">
        <f t="shared" si="151"/>
        <v>18270</v>
      </c>
      <c r="H1753" s="86">
        <f t="shared" si="152"/>
        <v>66420</v>
      </c>
      <c r="I1753" s="87"/>
    </row>
    <row r="1754" spans="1:9" ht="15" customHeight="1" x14ac:dyDescent="0.25">
      <c r="A1754" s="81">
        <f t="shared" si="148"/>
        <v>42295</v>
      </c>
      <c r="B1754" s="82">
        <f t="shared" si="149"/>
        <v>18</v>
      </c>
      <c r="C1754" s="83">
        <f t="shared" si="150"/>
        <v>1</v>
      </c>
      <c r="D1754" s="90">
        <v>41930</v>
      </c>
      <c r="E1754" s="150">
        <v>16060</v>
      </c>
      <c r="F1754" s="103">
        <v>0</v>
      </c>
      <c r="G1754" s="86">
        <f t="shared" si="151"/>
        <v>16060</v>
      </c>
      <c r="H1754" s="86">
        <f t="shared" si="152"/>
        <v>57990</v>
      </c>
      <c r="I1754" s="87"/>
    </row>
    <row r="1755" spans="1:9" ht="15" customHeight="1" x14ac:dyDescent="0.25">
      <c r="A1755" s="81">
        <f t="shared" si="148"/>
        <v>42296</v>
      </c>
      <c r="B1755" s="82">
        <f t="shared" si="149"/>
        <v>19</v>
      </c>
      <c r="C1755" s="83">
        <f t="shared" si="150"/>
        <v>2</v>
      </c>
      <c r="D1755" s="90">
        <v>40260</v>
      </c>
      <c r="E1755" s="150">
        <v>15320</v>
      </c>
      <c r="F1755" s="103">
        <v>0</v>
      </c>
      <c r="G1755" s="86">
        <f t="shared" si="151"/>
        <v>15320</v>
      </c>
      <c r="H1755" s="86">
        <f t="shared" si="152"/>
        <v>55580</v>
      </c>
      <c r="I1755" s="87"/>
    </row>
    <row r="1756" spans="1:9" ht="15" customHeight="1" x14ac:dyDescent="0.25">
      <c r="A1756" s="81">
        <f t="shared" si="148"/>
        <v>42297</v>
      </c>
      <c r="B1756" s="82">
        <f t="shared" si="149"/>
        <v>20</v>
      </c>
      <c r="C1756" s="83">
        <f t="shared" si="150"/>
        <v>3</v>
      </c>
      <c r="D1756" s="90">
        <v>35050</v>
      </c>
      <c r="E1756" s="150">
        <v>12969</v>
      </c>
      <c r="F1756" s="103">
        <v>0</v>
      </c>
      <c r="G1756" s="86">
        <f t="shared" si="151"/>
        <v>12969</v>
      </c>
      <c r="H1756" s="86">
        <f t="shared" si="152"/>
        <v>48019</v>
      </c>
      <c r="I1756" s="87"/>
    </row>
    <row r="1757" spans="1:9" ht="15" customHeight="1" x14ac:dyDescent="0.25">
      <c r="A1757" s="81">
        <f t="shared" si="148"/>
        <v>42298</v>
      </c>
      <c r="B1757" s="82">
        <f t="shared" si="149"/>
        <v>21</v>
      </c>
      <c r="C1757" s="83">
        <f t="shared" si="150"/>
        <v>4</v>
      </c>
      <c r="D1757" s="90">
        <v>33180</v>
      </c>
      <c r="E1757" s="150">
        <v>12090</v>
      </c>
      <c r="F1757" s="103">
        <v>0</v>
      </c>
      <c r="G1757" s="86">
        <f t="shared" si="151"/>
        <v>12090</v>
      </c>
      <c r="H1757" s="86">
        <f t="shared" si="152"/>
        <v>45270</v>
      </c>
      <c r="I1757" s="87"/>
    </row>
    <row r="1758" spans="1:9" ht="15" customHeight="1" x14ac:dyDescent="0.25">
      <c r="A1758" s="81">
        <f t="shared" si="148"/>
        <v>42299</v>
      </c>
      <c r="B1758" s="82">
        <f t="shared" si="149"/>
        <v>22</v>
      </c>
      <c r="C1758" s="83">
        <f t="shared" si="150"/>
        <v>5</v>
      </c>
      <c r="D1758" s="90">
        <v>36940</v>
      </c>
      <c r="E1758" s="150">
        <v>13550</v>
      </c>
      <c r="F1758" s="103">
        <v>0</v>
      </c>
      <c r="G1758" s="86">
        <f t="shared" si="151"/>
        <v>13550</v>
      </c>
      <c r="H1758" s="86">
        <f t="shared" si="152"/>
        <v>50490</v>
      </c>
      <c r="I1758" s="87"/>
    </row>
    <row r="1759" spans="1:9" ht="15" customHeight="1" x14ac:dyDescent="0.25">
      <c r="A1759" s="81">
        <f t="shared" si="148"/>
        <v>42300</v>
      </c>
      <c r="B1759" s="82">
        <f t="shared" si="149"/>
        <v>23</v>
      </c>
      <c r="C1759" s="83">
        <f t="shared" si="150"/>
        <v>6</v>
      </c>
      <c r="D1759" s="90">
        <v>40720</v>
      </c>
      <c r="E1759" s="150">
        <v>15280</v>
      </c>
      <c r="F1759" s="103">
        <v>0</v>
      </c>
      <c r="G1759" s="86">
        <f t="shared" si="151"/>
        <v>15280</v>
      </c>
      <c r="H1759" s="86">
        <f t="shared" si="152"/>
        <v>56000</v>
      </c>
      <c r="I1759" s="87"/>
    </row>
    <row r="1760" spans="1:9" ht="15" customHeight="1" x14ac:dyDescent="0.25">
      <c r="A1760" s="81">
        <f t="shared" si="148"/>
        <v>42301</v>
      </c>
      <c r="B1760" s="82">
        <f t="shared" si="149"/>
        <v>24</v>
      </c>
      <c r="C1760" s="83">
        <f t="shared" si="150"/>
        <v>7</v>
      </c>
      <c r="D1760" s="90">
        <v>46390</v>
      </c>
      <c r="E1760" s="150">
        <v>17560</v>
      </c>
      <c r="F1760" s="103">
        <v>0</v>
      </c>
      <c r="G1760" s="86">
        <f t="shared" si="151"/>
        <v>17560</v>
      </c>
      <c r="H1760" s="86">
        <f t="shared" si="152"/>
        <v>63950</v>
      </c>
      <c r="I1760" s="87"/>
    </row>
    <row r="1761" spans="1:9" ht="15" customHeight="1" x14ac:dyDescent="0.25">
      <c r="A1761" s="81">
        <f t="shared" si="148"/>
        <v>42302</v>
      </c>
      <c r="B1761" s="82">
        <f t="shared" si="149"/>
        <v>25</v>
      </c>
      <c r="C1761" s="83">
        <f t="shared" si="150"/>
        <v>1</v>
      </c>
      <c r="D1761" s="90">
        <v>41098</v>
      </c>
      <c r="E1761" s="150">
        <v>15195</v>
      </c>
      <c r="F1761" s="103">
        <v>0</v>
      </c>
      <c r="G1761" s="86">
        <f t="shared" si="151"/>
        <v>15195</v>
      </c>
      <c r="H1761" s="86">
        <f t="shared" si="152"/>
        <v>56293</v>
      </c>
      <c r="I1761" s="87"/>
    </row>
    <row r="1762" spans="1:9" ht="15" customHeight="1" x14ac:dyDescent="0.25">
      <c r="A1762" s="81">
        <f t="shared" si="148"/>
        <v>42303</v>
      </c>
      <c r="B1762" s="82">
        <f t="shared" si="149"/>
        <v>26</v>
      </c>
      <c r="C1762" s="83">
        <f t="shared" si="150"/>
        <v>2</v>
      </c>
      <c r="D1762" s="90">
        <v>38000</v>
      </c>
      <c r="E1762" s="150">
        <v>14320</v>
      </c>
      <c r="F1762" s="103">
        <v>0</v>
      </c>
      <c r="G1762" s="86">
        <f t="shared" si="151"/>
        <v>14320</v>
      </c>
      <c r="H1762" s="86">
        <f t="shared" si="152"/>
        <v>52320</v>
      </c>
      <c r="I1762" s="87"/>
    </row>
    <row r="1763" spans="1:9" ht="15" customHeight="1" x14ac:dyDescent="0.25">
      <c r="A1763" s="81">
        <f t="shared" si="148"/>
        <v>42304</v>
      </c>
      <c r="B1763" s="82">
        <f t="shared" si="149"/>
        <v>27</v>
      </c>
      <c r="C1763" s="83">
        <f t="shared" si="150"/>
        <v>3</v>
      </c>
      <c r="D1763" s="90">
        <v>38070</v>
      </c>
      <c r="E1763" s="150">
        <v>14290</v>
      </c>
      <c r="F1763" s="103">
        <v>0</v>
      </c>
      <c r="G1763" s="86">
        <f t="shared" si="151"/>
        <v>14290</v>
      </c>
      <c r="H1763" s="86">
        <f t="shared" si="152"/>
        <v>52360</v>
      </c>
      <c r="I1763" s="87"/>
    </row>
    <row r="1764" spans="1:9" ht="15" customHeight="1" x14ac:dyDescent="0.25">
      <c r="A1764" s="81">
        <f t="shared" si="148"/>
        <v>42305</v>
      </c>
      <c r="B1764" s="82">
        <f t="shared" si="149"/>
        <v>28</v>
      </c>
      <c r="C1764" s="83">
        <f t="shared" si="150"/>
        <v>4</v>
      </c>
      <c r="D1764" s="90">
        <v>46780</v>
      </c>
      <c r="E1764" s="150">
        <v>18430</v>
      </c>
      <c r="F1764" s="103">
        <v>0</v>
      </c>
      <c r="G1764" s="86">
        <f t="shared" si="151"/>
        <v>18430</v>
      </c>
      <c r="H1764" s="86">
        <f t="shared" si="152"/>
        <v>65210</v>
      </c>
      <c r="I1764" s="87"/>
    </row>
    <row r="1765" spans="1:9" ht="15" customHeight="1" x14ac:dyDescent="0.25">
      <c r="A1765" s="81">
        <f t="shared" si="148"/>
        <v>42306</v>
      </c>
      <c r="B1765" s="82">
        <f t="shared" si="149"/>
        <v>29</v>
      </c>
      <c r="C1765" s="83">
        <f t="shared" si="150"/>
        <v>5</v>
      </c>
      <c r="D1765" s="90">
        <v>40670</v>
      </c>
      <c r="E1765" s="150">
        <v>15230</v>
      </c>
      <c r="F1765" s="103">
        <v>0</v>
      </c>
      <c r="G1765" s="86">
        <f t="shared" si="151"/>
        <v>15230</v>
      </c>
      <c r="H1765" s="86">
        <f t="shared" si="152"/>
        <v>55900</v>
      </c>
      <c r="I1765" s="87"/>
    </row>
    <row r="1766" spans="1:9" ht="15" customHeight="1" x14ac:dyDescent="0.25">
      <c r="A1766" s="81">
        <f t="shared" si="148"/>
        <v>42307</v>
      </c>
      <c r="B1766" s="82">
        <f t="shared" si="149"/>
        <v>30</v>
      </c>
      <c r="C1766" s="83">
        <f t="shared" si="150"/>
        <v>6</v>
      </c>
      <c r="D1766" s="90">
        <v>37154</v>
      </c>
      <c r="E1766" s="150">
        <v>13880</v>
      </c>
      <c r="F1766" s="103">
        <v>0</v>
      </c>
      <c r="G1766" s="86">
        <f t="shared" si="151"/>
        <v>13880</v>
      </c>
      <c r="H1766" s="86">
        <f t="shared" si="152"/>
        <v>51034</v>
      </c>
      <c r="I1766" s="87"/>
    </row>
    <row r="1767" spans="1:9" ht="15" customHeight="1" x14ac:dyDescent="0.25">
      <c r="A1767" s="81">
        <f t="shared" si="148"/>
        <v>42308</v>
      </c>
      <c r="B1767" s="82">
        <f t="shared" si="149"/>
        <v>31</v>
      </c>
      <c r="C1767" s="83">
        <f t="shared" si="150"/>
        <v>7</v>
      </c>
      <c r="D1767" s="90">
        <v>40020</v>
      </c>
      <c r="E1767" s="150">
        <v>14720</v>
      </c>
      <c r="F1767" s="103">
        <v>0</v>
      </c>
      <c r="G1767" s="86">
        <f t="shared" si="151"/>
        <v>14720</v>
      </c>
      <c r="H1767" s="86">
        <f t="shared" si="152"/>
        <v>54740</v>
      </c>
      <c r="I1767" s="87"/>
    </row>
    <row r="1768" spans="1:9" ht="15" customHeight="1" x14ac:dyDescent="0.25">
      <c r="A1768" s="81">
        <f t="shared" si="148"/>
        <v>42309</v>
      </c>
      <c r="B1768" s="82">
        <f t="shared" si="149"/>
        <v>1</v>
      </c>
      <c r="C1768" s="83">
        <f t="shared" si="150"/>
        <v>1</v>
      </c>
      <c r="D1768" s="90">
        <v>43310</v>
      </c>
      <c r="E1768" s="150">
        <v>12390</v>
      </c>
      <c r="F1768" s="104">
        <v>3580</v>
      </c>
      <c r="G1768" s="86">
        <f t="shared" si="151"/>
        <v>15970</v>
      </c>
      <c r="H1768" s="86">
        <f t="shared" si="152"/>
        <v>59280</v>
      </c>
      <c r="I1768" s="87"/>
    </row>
    <row r="1769" spans="1:9" ht="15" customHeight="1" x14ac:dyDescent="0.25">
      <c r="A1769" s="81">
        <f t="shared" si="148"/>
        <v>42310</v>
      </c>
      <c r="B1769" s="82">
        <f t="shared" si="149"/>
        <v>2</v>
      </c>
      <c r="C1769" s="83">
        <f t="shared" si="150"/>
        <v>2</v>
      </c>
      <c r="D1769" s="90">
        <v>36020</v>
      </c>
      <c r="E1769" s="150">
        <v>8480</v>
      </c>
      <c r="F1769" s="104">
        <v>4840</v>
      </c>
      <c r="G1769" s="86">
        <f t="shared" si="151"/>
        <v>13320</v>
      </c>
      <c r="H1769" s="86">
        <f t="shared" si="152"/>
        <v>49340</v>
      </c>
      <c r="I1769" s="87"/>
    </row>
    <row r="1770" spans="1:9" ht="15" customHeight="1" x14ac:dyDescent="0.25">
      <c r="A1770" s="81">
        <f t="shared" si="148"/>
        <v>42311</v>
      </c>
      <c r="B1770" s="82">
        <f t="shared" si="149"/>
        <v>3</v>
      </c>
      <c r="C1770" s="83">
        <f t="shared" si="150"/>
        <v>3</v>
      </c>
      <c r="D1770" s="90">
        <v>36420</v>
      </c>
      <c r="E1770" s="150">
        <v>8110</v>
      </c>
      <c r="F1770" s="104">
        <v>4620</v>
      </c>
      <c r="G1770" s="86">
        <f t="shared" si="151"/>
        <v>12730</v>
      </c>
      <c r="H1770" s="86">
        <f t="shared" si="152"/>
        <v>49150</v>
      </c>
      <c r="I1770" s="87"/>
    </row>
    <row r="1771" spans="1:9" ht="15" customHeight="1" x14ac:dyDescent="0.25">
      <c r="A1771" s="81">
        <f t="shared" si="148"/>
        <v>42312</v>
      </c>
      <c r="B1771" s="82">
        <f t="shared" si="149"/>
        <v>4</v>
      </c>
      <c r="C1771" s="83">
        <f t="shared" si="150"/>
        <v>4</v>
      </c>
      <c r="D1771" s="90">
        <v>37670</v>
      </c>
      <c r="E1771" s="150">
        <v>8860</v>
      </c>
      <c r="F1771" s="104">
        <v>5040</v>
      </c>
      <c r="G1771" s="86">
        <f t="shared" si="151"/>
        <v>13900</v>
      </c>
      <c r="H1771" s="86">
        <f t="shared" si="152"/>
        <v>51570</v>
      </c>
      <c r="I1771" s="87"/>
    </row>
    <row r="1772" spans="1:9" ht="15" customHeight="1" x14ac:dyDescent="0.25">
      <c r="A1772" s="81">
        <f t="shared" si="148"/>
        <v>42313</v>
      </c>
      <c r="B1772" s="82">
        <f t="shared" si="149"/>
        <v>5</v>
      </c>
      <c r="C1772" s="83">
        <f t="shared" si="150"/>
        <v>5</v>
      </c>
      <c r="D1772" s="90">
        <v>37840</v>
      </c>
      <c r="E1772" s="150">
        <v>8790</v>
      </c>
      <c r="F1772" s="104">
        <v>5000</v>
      </c>
      <c r="G1772" s="86">
        <f t="shared" si="151"/>
        <v>13790</v>
      </c>
      <c r="H1772" s="86">
        <f t="shared" si="152"/>
        <v>51630</v>
      </c>
      <c r="I1772" s="87"/>
    </row>
    <row r="1773" spans="1:9" ht="15" customHeight="1" x14ac:dyDescent="0.25">
      <c r="A1773" s="81">
        <f t="shared" si="148"/>
        <v>42314</v>
      </c>
      <c r="B1773" s="82">
        <f t="shared" si="149"/>
        <v>6</v>
      </c>
      <c r="C1773" s="83">
        <f t="shared" si="150"/>
        <v>6</v>
      </c>
      <c r="D1773" s="90">
        <v>38330</v>
      </c>
      <c r="E1773" s="150">
        <v>8820</v>
      </c>
      <c r="F1773" s="104">
        <v>5020</v>
      </c>
      <c r="G1773" s="86">
        <f t="shared" si="151"/>
        <v>13840</v>
      </c>
      <c r="H1773" s="86">
        <f t="shared" si="152"/>
        <v>52170</v>
      </c>
      <c r="I1773" s="87"/>
    </row>
    <row r="1774" spans="1:9" ht="15" customHeight="1" x14ac:dyDescent="0.25">
      <c r="A1774" s="81">
        <f t="shared" si="148"/>
        <v>42315</v>
      </c>
      <c r="B1774" s="82">
        <f t="shared" si="149"/>
        <v>7</v>
      </c>
      <c r="C1774" s="83">
        <f t="shared" si="150"/>
        <v>7</v>
      </c>
      <c r="D1774" s="90">
        <v>43080</v>
      </c>
      <c r="E1774" s="150">
        <v>10170</v>
      </c>
      <c r="F1774" s="104">
        <v>5810</v>
      </c>
      <c r="G1774" s="86">
        <f t="shared" si="151"/>
        <v>15980</v>
      </c>
      <c r="H1774" s="86">
        <f t="shared" si="152"/>
        <v>59060</v>
      </c>
      <c r="I1774" s="87"/>
    </row>
    <row r="1775" spans="1:9" ht="15" customHeight="1" x14ac:dyDescent="0.25">
      <c r="A1775" s="81">
        <f t="shared" si="148"/>
        <v>42316</v>
      </c>
      <c r="B1775" s="82">
        <f t="shared" si="149"/>
        <v>8</v>
      </c>
      <c r="C1775" s="83">
        <f t="shared" si="150"/>
        <v>1</v>
      </c>
      <c r="D1775" s="90">
        <v>45040</v>
      </c>
      <c r="E1775" s="150">
        <v>10260</v>
      </c>
      <c r="F1775" s="104">
        <v>5860</v>
      </c>
      <c r="G1775" s="86">
        <f t="shared" si="151"/>
        <v>16120</v>
      </c>
      <c r="H1775" s="86">
        <f t="shared" si="152"/>
        <v>61160</v>
      </c>
      <c r="I1775" s="87"/>
    </row>
    <row r="1776" spans="1:9" ht="15" customHeight="1" x14ac:dyDescent="0.25">
      <c r="A1776" s="81">
        <f t="shared" si="148"/>
        <v>42317</v>
      </c>
      <c r="B1776" s="82">
        <f t="shared" si="149"/>
        <v>9</v>
      </c>
      <c r="C1776" s="83">
        <f t="shared" si="150"/>
        <v>2</v>
      </c>
      <c r="D1776" s="90">
        <v>38380</v>
      </c>
      <c r="E1776" s="150">
        <v>8760</v>
      </c>
      <c r="F1776" s="104">
        <v>5000</v>
      </c>
      <c r="G1776" s="86">
        <f t="shared" si="151"/>
        <v>13760</v>
      </c>
      <c r="H1776" s="86">
        <f t="shared" si="152"/>
        <v>52140</v>
      </c>
      <c r="I1776" s="87"/>
    </row>
    <row r="1777" spans="1:9" ht="15" customHeight="1" x14ac:dyDescent="0.25">
      <c r="A1777" s="81">
        <f t="shared" si="148"/>
        <v>42318</v>
      </c>
      <c r="B1777" s="82">
        <f t="shared" si="149"/>
        <v>10</v>
      </c>
      <c r="C1777" s="83">
        <f t="shared" si="150"/>
        <v>3</v>
      </c>
      <c r="D1777" s="90">
        <v>34379</v>
      </c>
      <c r="E1777" s="150">
        <v>7900</v>
      </c>
      <c r="F1777" s="104">
        <v>4497</v>
      </c>
      <c r="G1777" s="86">
        <f t="shared" si="151"/>
        <v>12397</v>
      </c>
      <c r="H1777" s="86">
        <f t="shared" si="152"/>
        <v>46776</v>
      </c>
      <c r="I1777" s="87"/>
    </row>
    <row r="1778" spans="1:9" ht="15" customHeight="1" x14ac:dyDescent="0.25">
      <c r="A1778" s="81">
        <f t="shared" si="148"/>
        <v>42319</v>
      </c>
      <c r="B1778" s="82">
        <f t="shared" si="149"/>
        <v>11</v>
      </c>
      <c r="C1778" s="83">
        <f t="shared" si="150"/>
        <v>4</v>
      </c>
      <c r="D1778" s="90">
        <v>38919</v>
      </c>
      <c r="E1778" s="150">
        <v>9043</v>
      </c>
      <c r="F1778" s="104">
        <v>5151</v>
      </c>
      <c r="G1778" s="86">
        <f t="shared" si="151"/>
        <v>14194</v>
      </c>
      <c r="H1778" s="86">
        <f t="shared" si="152"/>
        <v>53113</v>
      </c>
      <c r="I1778" s="87"/>
    </row>
    <row r="1779" spans="1:9" ht="15" customHeight="1" x14ac:dyDescent="0.25">
      <c r="A1779" s="81">
        <f t="shared" si="148"/>
        <v>42320</v>
      </c>
      <c r="B1779" s="82">
        <f t="shared" si="149"/>
        <v>12</v>
      </c>
      <c r="C1779" s="83">
        <f t="shared" si="150"/>
        <v>5</v>
      </c>
      <c r="D1779" s="90">
        <v>34201</v>
      </c>
      <c r="E1779" s="150">
        <v>7737</v>
      </c>
      <c r="F1779" s="104">
        <v>4398</v>
      </c>
      <c r="G1779" s="86">
        <f t="shared" si="151"/>
        <v>12135</v>
      </c>
      <c r="H1779" s="86">
        <f t="shared" si="152"/>
        <v>46336</v>
      </c>
      <c r="I1779" s="87"/>
    </row>
    <row r="1780" spans="1:9" ht="15" customHeight="1" x14ac:dyDescent="0.25">
      <c r="A1780" s="81">
        <f t="shared" si="148"/>
        <v>42321</v>
      </c>
      <c r="B1780" s="82">
        <f t="shared" si="149"/>
        <v>13</v>
      </c>
      <c r="C1780" s="83">
        <f t="shared" si="150"/>
        <v>6</v>
      </c>
      <c r="D1780" s="90">
        <v>37600</v>
      </c>
      <c r="E1780" s="150">
        <v>8810</v>
      </c>
      <c r="F1780" s="104">
        <v>5010</v>
      </c>
      <c r="G1780" s="86">
        <f t="shared" si="151"/>
        <v>13820</v>
      </c>
      <c r="H1780" s="86">
        <f t="shared" si="152"/>
        <v>51420</v>
      </c>
      <c r="I1780" s="87"/>
    </row>
    <row r="1781" spans="1:9" ht="15" customHeight="1" x14ac:dyDescent="0.25">
      <c r="A1781" s="81">
        <f t="shared" si="148"/>
        <v>42322</v>
      </c>
      <c r="B1781" s="82">
        <f t="shared" si="149"/>
        <v>14</v>
      </c>
      <c r="C1781" s="83">
        <f t="shared" si="150"/>
        <v>7</v>
      </c>
      <c r="D1781" s="90">
        <v>45560</v>
      </c>
      <c r="E1781" s="150">
        <v>10080</v>
      </c>
      <c r="F1781" s="104">
        <v>5740</v>
      </c>
      <c r="G1781" s="86">
        <f t="shared" si="151"/>
        <v>15820</v>
      </c>
      <c r="H1781" s="86">
        <f t="shared" si="152"/>
        <v>61380</v>
      </c>
      <c r="I1781" s="87"/>
    </row>
    <row r="1782" spans="1:9" ht="15" customHeight="1" x14ac:dyDescent="0.25">
      <c r="A1782" s="81">
        <f t="shared" si="148"/>
        <v>42323</v>
      </c>
      <c r="B1782" s="82">
        <f t="shared" si="149"/>
        <v>15</v>
      </c>
      <c r="C1782" s="83">
        <f t="shared" si="150"/>
        <v>1</v>
      </c>
      <c r="D1782" s="90">
        <v>43782</v>
      </c>
      <c r="E1782" s="150">
        <v>10051</v>
      </c>
      <c r="F1782" s="104">
        <v>5733</v>
      </c>
      <c r="G1782" s="86">
        <f t="shared" si="151"/>
        <v>15784</v>
      </c>
      <c r="H1782" s="86">
        <f t="shared" si="152"/>
        <v>59566</v>
      </c>
      <c r="I1782" s="87"/>
    </row>
    <row r="1783" spans="1:9" ht="15" customHeight="1" x14ac:dyDescent="0.25">
      <c r="A1783" s="81">
        <f t="shared" si="148"/>
        <v>42324</v>
      </c>
      <c r="B1783" s="82">
        <f t="shared" si="149"/>
        <v>16</v>
      </c>
      <c r="C1783" s="83">
        <f t="shared" si="150"/>
        <v>2</v>
      </c>
      <c r="D1783" s="90">
        <v>38113</v>
      </c>
      <c r="E1783" s="150">
        <v>8952</v>
      </c>
      <c r="F1783" s="104">
        <v>5097</v>
      </c>
      <c r="G1783" s="86">
        <f t="shared" si="151"/>
        <v>14049</v>
      </c>
      <c r="H1783" s="86">
        <f t="shared" si="152"/>
        <v>52162</v>
      </c>
      <c r="I1783" s="87"/>
    </row>
    <row r="1784" spans="1:9" ht="15" customHeight="1" x14ac:dyDescent="0.25">
      <c r="A1784" s="81">
        <f t="shared" si="148"/>
        <v>42325</v>
      </c>
      <c r="B1784" s="82">
        <f t="shared" si="149"/>
        <v>17</v>
      </c>
      <c r="C1784" s="83">
        <f t="shared" si="150"/>
        <v>3</v>
      </c>
      <c r="D1784" s="90">
        <v>33864</v>
      </c>
      <c r="E1784" s="150">
        <v>7873</v>
      </c>
      <c r="F1784" s="104">
        <v>4484</v>
      </c>
      <c r="G1784" s="86">
        <f t="shared" si="151"/>
        <v>12357</v>
      </c>
      <c r="H1784" s="86">
        <f t="shared" si="152"/>
        <v>46221</v>
      </c>
      <c r="I1784" s="87"/>
    </row>
    <row r="1785" spans="1:9" ht="15" customHeight="1" x14ac:dyDescent="0.25">
      <c r="A1785" s="81">
        <f t="shared" si="148"/>
        <v>42326</v>
      </c>
      <c r="B1785" s="82">
        <f t="shared" si="149"/>
        <v>18</v>
      </c>
      <c r="C1785" s="83">
        <f t="shared" si="150"/>
        <v>4</v>
      </c>
      <c r="D1785" s="90">
        <v>39050</v>
      </c>
      <c r="E1785" s="150">
        <v>8710</v>
      </c>
      <c r="F1785" s="104">
        <v>4950</v>
      </c>
      <c r="G1785" s="86">
        <f t="shared" si="151"/>
        <v>13660</v>
      </c>
      <c r="H1785" s="86">
        <f t="shared" si="152"/>
        <v>52710</v>
      </c>
      <c r="I1785" s="87"/>
    </row>
    <row r="1786" spans="1:9" ht="15" customHeight="1" x14ac:dyDescent="0.25">
      <c r="A1786" s="81">
        <f t="shared" ref="A1786:A1828" si="153">A1785+1</f>
        <v>42327</v>
      </c>
      <c r="B1786" s="82">
        <f t="shared" ref="B1786:B1828" si="154">DAY(A1786)</f>
        <v>19</v>
      </c>
      <c r="C1786" s="83">
        <f t="shared" ref="C1786:C1828" si="155">WEEKDAY(A1786)</f>
        <v>5</v>
      </c>
      <c r="D1786" s="90">
        <v>35110</v>
      </c>
      <c r="E1786" s="150">
        <v>7870</v>
      </c>
      <c r="F1786" s="104">
        <v>4480</v>
      </c>
      <c r="G1786" s="86">
        <f t="shared" ref="G1786:G1828" si="156">SUM(E1786+F1786)</f>
        <v>12350</v>
      </c>
      <c r="H1786" s="86">
        <f t="shared" ref="H1786:H1828" si="157">G1786+D1786</f>
        <v>47460</v>
      </c>
      <c r="I1786" s="87"/>
    </row>
    <row r="1787" spans="1:9" ht="15" customHeight="1" x14ac:dyDescent="0.25">
      <c r="A1787" s="81">
        <f t="shared" si="153"/>
        <v>42328</v>
      </c>
      <c r="B1787" s="82">
        <f t="shared" si="154"/>
        <v>20</v>
      </c>
      <c r="C1787" s="83">
        <f t="shared" si="155"/>
        <v>6</v>
      </c>
      <c r="D1787" s="90">
        <v>40550</v>
      </c>
      <c r="E1787" s="150">
        <v>9490</v>
      </c>
      <c r="F1787" s="104">
        <v>5400</v>
      </c>
      <c r="G1787" s="86">
        <f t="shared" si="156"/>
        <v>14890</v>
      </c>
      <c r="H1787" s="86">
        <f t="shared" si="157"/>
        <v>55440</v>
      </c>
      <c r="I1787" s="87"/>
    </row>
    <row r="1788" spans="1:9" ht="15" customHeight="1" x14ac:dyDescent="0.25">
      <c r="A1788" s="81">
        <f t="shared" si="153"/>
        <v>42329</v>
      </c>
      <c r="B1788" s="82">
        <f t="shared" si="154"/>
        <v>21</v>
      </c>
      <c r="C1788" s="83">
        <f t="shared" si="155"/>
        <v>7</v>
      </c>
      <c r="D1788" s="90">
        <v>42940</v>
      </c>
      <c r="E1788" s="150">
        <v>9820</v>
      </c>
      <c r="F1788" s="104">
        <v>5610</v>
      </c>
      <c r="G1788" s="86">
        <f t="shared" si="156"/>
        <v>15430</v>
      </c>
      <c r="H1788" s="86">
        <f t="shared" si="157"/>
        <v>58370</v>
      </c>
      <c r="I1788" s="87"/>
    </row>
    <row r="1789" spans="1:9" ht="15" customHeight="1" x14ac:dyDescent="0.25">
      <c r="A1789" s="81">
        <f t="shared" si="153"/>
        <v>42330</v>
      </c>
      <c r="B1789" s="82">
        <f t="shared" si="154"/>
        <v>22</v>
      </c>
      <c r="C1789" s="83">
        <f t="shared" si="155"/>
        <v>1</v>
      </c>
      <c r="D1789" s="90">
        <v>42190</v>
      </c>
      <c r="E1789" s="150">
        <v>9700</v>
      </c>
      <c r="F1789" s="104">
        <v>5540</v>
      </c>
      <c r="G1789" s="86">
        <f t="shared" si="156"/>
        <v>15240</v>
      </c>
      <c r="H1789" s="86">
        <f t="shared" si="157"/>
        <v>57430</v>
      </c>
      <c r="I1789" s="87"/>
    </row>
    <row r="1790" spans="1:9" ht="15" customHeight="1" x14ac:dyDescent="0.25">
      <c r="A1790" s="81">
        <f t="shared" si="153"/>
        <v>42331</v>
      </c>
      <c r="B1790" s="82">
        <f t="shared" si="154"/>
        <v>23</v>
      </c>
      <c r="C1790" s="83">
        <f t="shared" si="155"/>
        <v>2</v>
      </c>
      <c r="D1790" s="90">
        <v>38732</v>
      </c>
      <c r="E1790" s="150">
        <v>8730</v>
      </c>
      <c r="F1790" s="104">
        <v>4977</v>
      </c>
      <c r="G1790" s="86">
        <f t="shared" si="156"/>
        <v>13707</v>
      </c>
      <c r="H1790" s="86">
        <f t="shared" si="157"/>
        <v>52439</v>
      </c>
      <c r="I1790" s="87"/>
    </row>
    <row r="1791" spans="1:9" ht="15" customHeight="1" x14ac:dyDescent="0.25">
      <c r="A1791" s="81">
        <f t="shared" si="153"/>
        <v>42332</v>
      </c>
      <c r="B1791" s="82">
        <f t="shared" si="154"/>
        <v>24</v>
      </c>
      <c r="C1791" s="83">
        <f t="shared" si="155"/>
        <v>3</v>
      </c>
      <c r="D1791" s="90">
        <v>39310</v>
      </c>
      <c r="E1791" s="150">
        <v>9170</v>
      </c>
      <c r="F1791" s="104">
        <v>5230</v>
      </c>
      <c r="G1791" s="86">
        <f t="shared" si="156"/>
        <v>14400</v>
      </c>
      <c r="H1791" s="86">
        <f t="shared" si="157"/>
        <v>53710</v>
      </c>
      <c r="I1791" s="87"/>
    </row>
    <row r="1792" spans="1:9" ht="15" customHeight="1" x14ac:dyDescent="0.25">
      <c r="A1792" s="81">
        <f t="shared" si="153"/>
        <v>42333</v>
      </c>
      <c r="B1792" s="82">
        <f t="shared" si="154"/>
        <v>25</v>
      </c>
      <c r="C1792" s="83">
        <f t="shared" si="155"/>
        <v>4</v>
      </c>
      <c r="D1792" s="90">
        <v>43050</v>
      </c>
      <c r="E1792" s="150">
        <v>10130</v>
      </c>
      <c r="F1792" s="104">
        <v>5770</v>
      </c>
      <c r="G1792" s="86">
        <f t="shared" si="156"/>
        <v>15900</v>
      </c>
      <c r="H1792" s="86">
        <f t="shared" si="157"/>
        <v>58950</v>
      </c>
      <c r="I1792" s="87"/>
    </row>
    <row r="1793" spans="1:9" ht="15" customHeight="1" x14ac:dyDescent="0.25">
      <c r="A1793" s="81">
        <f t="shared" si="153"/>
        <v>42334</v>
      </c>
      <c r="B1793" s="82">
        <f t="shared" si="154"/>
        <v>26</v>
      </c>
      <c r="C1793" s="83">
        <f t="shared" si="155"/>
        <v>5</v>
      </c>
      <c r="D1793" s="90">
        <v>45790</v>
      </c>
      <c r="E1793" s="150">
        <v>10990</v>
      </c>
      <c r="F1793" s="104">
        <v>6280</v>
      </c>
      <c r="G1793" s="86">
        <f t="shared" si="156"/>
        <v>17270</v>
      </c>
      <c r="H1793" s="86">
        <f t="shared" si="157"/>
        <v>63060</v>
      </c>
      <c r="I1793" s="87"/>
    </row>
    <row r="1794" spans="1:9" ht="15" customHeight="1" x14ac:dyDescent="0.25">
      <c r="A1794" s="81">
        <f t="shared" si="153"/>
        <v>42335</v>
      </c>
      <c r="B1794" s="82">
        <f t="shared" si="154"/>
        <v>27</v>
      </c>
      <c r="C1794" s="83">
        <f t="shared" si="155"/>
        <v>6</v>
      </c>
      <c r="D1794" s="90">
        <v>44996</v>
      </c>
      <c r="E1794" s="150">
        <v>10662</v>
      </c>
      <c r="F1794" s="104">
        <v>6093</v>
      </c>
      <c r="G1794" s="86">
        <f t="shared" si="156"/>
        <v>16755</v>
      </c>
      <c r="H1794" s="86">
        <f t="shared" si="157"/>
        <v>61751</v>
      </c>
      <c r="I1794" s="87"/>
    </row>
    <row r="1795" spans="1:9" ht="15" customHeight="1" x14ac:dyDescent="0.25">
      <c r="A1795" s="81">
        <f t="shared" si="153"/>
        <v>42336</v>
      </c>
      <c r="B1795" s="82">
        <f t="shared" si="154"/>
        <v>28</v>
      </c>
      <c r="C1795" s="83">
        <f t="shared" si="155"/>
        <v>7</v>
      </c>
      <c r="D1795" s="90">
        <v>52270</v>
      </c>
      <c r="E1795" s="150">
        <v>12790</v>
      </c>
      <c r="F1795" s="104">
        <v>7330</v>
      </c>
      <c r="G1795" s="86">
        <f t="shared" si="156"/>
        <v>20120</v>
      </c>
      <c r="H1795" s="86">
        <f t="shared" si="157"/>
        <v>72390</v>
      </c>
      <c r="I1795" s="87"/>
    </row>
    <row r="1796" spans="1:9" ht="15" customHeight="1" x14ac:dyDescent="0.25">
      <c r="A1796" s="81">
        <f t="shared" si="153"/>
        <v>42337</v>
      </c>
      <c r="B1796" s="82">
        <f t="shared" si="154"/>
        <v>29</v>
      </c>
      <c r="C1796" s="83">
        <f t="shared" si="155"/>
        <v>1</v>
      </c>
      <c r="D1796" s="90">
        <v>47022</v>
      </c>
      <c r="E1796" s="150">
        <v>11305</v>
      </c>
      <c r="F1796" s="104">
        <v>6468</v>
      </c>
      <c r="G1796" s="86">
        <f t="shared" si="156"/>
        <v>17773</v>
      </c>
      <c r="H1796" s="86">
        <f t="shared" si="157"/>
        <v>64795</v>
      </c>
      <c r="I1796" s="87"/>
    </row>
    <row r="1797" spans="1:9" ht="15" customHeight="1" x14ac:dyDescent="0.25">
      <c r="A1797" s="81">
        <f t="shared" si="153"/>
        <v>42338</v>
      </c>
      <c r="B1797" s="82">
        <f t="shared" si="154"/>
        <v>30</v>
      </c>
      <c r="C1797" s="83">
        <f t="shared" si="155"/>
        <v>2</v>
      </c>
      <c r="D1797" s="90">
        <v>37020</v>
      </c>
      <c r="E1797" s="150">
        <v>8450</v>
      </c>
      <c r="F1797" s="104">
        <v>4830</v>
      </c>
      <c r="G1797" s="86">
        <f t="shared" si="156"/>
        <v>13280</v>
      </c>
      <c r="H1797" s="86">
        <f t="shared" si="157"/>
        <v>50300</v>
      </c>
      <c r="I1797" s="87"/>
    </row>
    <row r="1798" spans="1:9" ht="15" customHeight="1" x14ac:dyDescent="0.25">
      <c r="A1798" s="81">
        <f t="shared" si="153"/>
        <v>42339</v>
      </c>
      <c r="B1798" s="82">
        <f t="shared" si="154"/>
        <v>1</v>
      </c>
      <c r="C1798" s="83">
        <f t="shared" si="155"/>
        <v>3</v>
      </c>
      <c r="D1798" s="90">
        <v>39370</v>
      </c>
      <c r="E1798" s="150">
        <v>9094</v>
      </c>
      <c r="F1798" s="105">
        <v>5188</v>
      </c>
      <c r="G1798" s="86">
        <f t="shared" si="156"/>
        <v>14282</v>
      </c>
      <c r="H1798" s="86">
        <f t="shared" si="157"/>
        <v>53652</v>
      </c>
      <c r="I1798" s="87"/>
    </row>
    <row r="1799" spans="1:9" ht="15" customHeight="1" x14ac:dyDescent="0.25">
      <c r="A1799" s="81">
        <f t="shared" si="153"/>
        <v>42340</v>
      </c>
      <c r="B1799" s="82">
        <f t="shared" si="154"/>
        <v>2</v>
      </c>
      <c r="C1799" s="83">
        <f t="shared" si="155"/>
        <v>4</v>
      </c>
      <c r="D1799" s="90">
        <v>38626</v>
      </c>
      <c r="E1799" s="150">
        <v>8932</v>
      </c>
      <c r="F1799" s="105">
        <v>5098</v>
      </c>
      <c r="G1799" s="86">
        <f t="shared" si="156"/>
        <v>14030</v>
      </c>
      <c r="H1799" s="86">
        <f t="shared" si="157"/>
        <v>52656</v>
      </c>
      <c r="I1799" s="87"/>
    </row>
    <row r="1800" spans="1:9" ht="15" customHeight="1" x14ac:dyDescent="0.25">
      <c r="A1800" s="81">
        <f t="shared" si="153"/>
        <v>42341</v>
      </c>
      <c r="B1800" s="82">
        <f t="shared" si="154"/>
        <v>3</v>
      </c>
      <c r="C1800" s="83">
        <f t="shared" si="155"/>
        <v>5</v>
      </c>
      <c r="D1800" s="90">
        <v>39473</v>
      </c>
      <c r="E1800" s="150">
        <v>8826</v>
      </c>
      <c r="F1800" s="105">
        <v>5022</v>
      </c>
      <c r="G1800" s="86">
        <f t="shared" si="156"/>
        <v>13848</v>
      </c>
      <c r="H1800" s="86">
        <f t="shared" si="157"/>
        <v>53321</v>
      </c>
      <c r="I1800" s="87"/>
    </row>
    <row r="1801" spans="1:9" ht="15" customHeight="1" x14ac:dyDescent="0.25">
      <c r="A1801" s="81">
        <f t="shared" si="153"/>
        <v>42342</v>
      </c>
      <c r="B1801" s="82">
        <f t="shared" si="154"/>
        <v>4</v>
      </c>
      <c r="C1801" s="83">
        <f t="shared" si="155"/>
        <v>6</v>
      </c>
      <c r="D1801" s="90">
        <v>41030</v>
      </c>
      <c r="E1801" s="150">
        <v>9140</v>
      </c>
      <c r="F1801" s="105">
        <v>5210</v>
      </c>
      <c r="G1801" s="86">
        <f t="shared" si="156"/>
        <v>14350</v>
      </c>
      <c r="H1801" s="86">
        <f t="shared" si="157"/>
        <v>55380</v>
      </c>
      <c r="I1801" s="87"/>
    </row>
    <row r="1802" spans="1:9" ht="15" customHeight="1" x14ac:dyDescent="0.25">
      <c r="A1802" s="81">
        <f t="shared" si="153"/>
        <v>42343</v>
      </c>
      <c r="B1802" s="82">
        <f t="shared" si="154"/>
        <v>5</v>
      </c>
      <c r="C1802" s="83">
        <f t="shared" si="155"/>
        <v>7</v>
      </c>
      <c r="D1802" s="90">
        <v>43420</v>
      </c>
      <c r="E1802" s="150">
        <v>9970</v>
      </c>
      <c r="F1802" s="105">
        <v>5690</v>
      </c>
      <c r="G1802" s="86">
        <f t="shared" si="156"/>
        <v>15660</v>
      </c>
      <c r="H1802" s="86">
        <f t="shared" si="157"/>
        <v>59080</v>
      </c>
      <c r="I1802" s="87"/>
    </row>
    <row r="1803" spans="1:9" ht="15" customHeight="1" x14ac:dyDescent="0.25">
      <c r="A1803" s="81">
        <f t="shared" si="153"/>
        <v>42344</v>
      </c>
      <c r="B1803" s="82">
        <f t="shared" si="154"/>
        <v>6</v>
      </c>
      <c r="C1803" s="83">
        <f t="shared" si="155"/>
        <v>1</v>
      </c>
      <c r="D1803" s="90">
        <v>42481</v>
      </c>
      <c r="E1803" s="150">
        <v>9973</v>
      </c>
      <c r="F1803" s="105">
        <v>5699</v>
      </c>
      <c r="G1803" s="86">
        <f t="shared" si="156"/>
        <v>15672</v>
      </c>
      <c r="H1803" s="86">
        <f t="shared" si="157"/>
        <v>58153</v>
      </c>
      <c r="I1803" s="87"/>
    </row>
    <row r="1804" spans="1:9" ht="15" customHeight="1" x14ac:dyDescent="0.25">
      <c r="A1804" s="81">
        <f t="shared" si="153"/>
        <v>42345</v>
      </c>
      <c r="B1804" s="82">
        <f t="shared" si="154"/>
        <v>7</v>
      </c>
      <c r="C1804" s="83">
        <f t="shared" si="155"/>
        <v>2</v>
      </c>
      <c r="D1804" s="90">
        <v>40613</v>
      </c>
      <c r="E1804" s="150">
        <v>9523</v>
      </c>
      <c r="F1804" s="105">
        <v>5438</v>
      </c>
      <c r="G1804" s="86">
        <f t="shared" si="156"/>
        <v>14961</v>
      </c>
      <c r="H1804" s="86">
        <f t="shared" si="157"/>
        <v>55574</v>
      </c>
      <c r="I1804" s="87"/>
    </row>
    <row r="1805" spans="1:9" ht="15" customHeight="1" x14ac:dyDescent="0.25">
      <c r="A1805" s="81">
        <f t="shared" si="153"/>
        <v>42346</v>
      </c>
      <c r="B1805" s="82">
        <f t="shared" si="154"/>
        <v>8</v>
      </c>
      <c r="C1805" s="83">
        <f t="shared" si="155"/>
        <v>3</v>
      </c>
      <c r="D1805" s="90">
        <v>36630</v>
      </c>
      <c r="E1805" s="150">
        <v>8190</v>
      </c>
      <c r="F1805" s="105">
        <v>4670</v>
      </c>
      <c r="G1805" s="86">
        <f t="shared" si="156"/>
        <v>12860</v>
      </c>
      <c r="H1805" s="86">
        <f t="shared" si="157"/>
        <v>49490</v>
      </c>
      <c r="I1805" s="87"/>
    </row>
    <row r="1806" spans="1:9" ht="15" customHeight="1" x14ac:dyDescent="0.25">
      <c r="A1806" s="81">
        <f t="shared" si="153"/>
        <v>42347</v>
      </c>
      <c r="B1806" s="82">
        <f t="shared" si="154"/>
        <v>9</v>
      </c>
      <c r="C1806" s="83">
        <f t="shared" si="155"/>
        <v>4</v>
      </c>
      <c r="D1806" s="90">
        <v>36680</v>
      </c>
      <c r="E1806" s="150">
        <v>8470</v>
      </c>
      <c r="F1806" s="105">
        <v>4830</v>
      </c>
      <c r="G1806" s="86">
        <f t="shared" si="156"/>
        <v>13300</v>
      </c>
      <c r="H1806" s="86">
        <f t="shared" si="157"/>
        <v>49980</v>
      </c>
      <c r="I1806" s="87"/>
    </row>
    <row r="1807" spans="1:9" ht="15" customHeight="1" x14ac:dyDescent="0.25">
      <c r="A1807" s="81">
        <f t="shared" si="153"/>
        <v>42348</v>
      </c>
      <c r="B1807" s="82">
        <f t="shared" si="154"/>
        <v>10</v>
      </c>
      <c r="C1807" s="83">
        <f t="shared" si="155"/>
        <v>5</v>
      </c>
      <c r="D1807" s="90">
        <v>38730</v>
      </c>
      <c r="E1807" s="150">
        <v>8780</v>
      </c>
      <c r="F1807" s="105">
        <v>4990</v>
      </c>
      <c r="G1807" s="86">
        <f t="shared" si="156"/>
        <v>13770</v>
      </c>
      <c r="H1807" s="86">
        <f t="shared" si="157"/>
        <v>52500</v>
      </c>
      <c r="I1807" s="87"/>
    </row>
    <row r="1808" spans="1:9" ht="15" customHeight="1" x14ac:dyDescent="0.25">
      <c r="A1808" s="81">
        <f t="shared" si="153"/>
        <v>42349</v>
      </c>
      <c r="B1808" s="82">
        <f t="shared" si="154"/>
        <v>11</v>
      </c>
      <c r="C1808" s="83">
        <f t="shared" si="155"/>
        <v>6</v>
      </c>
      <c r="D1808" s="90">
        <v>36650</v>
      </c>
      <c r="E1808" s="150">
        <v>8330</v>
      </c>
      <c r="F1808" s="105">
        <v>4740</v>
      </c>
      <c r="G1808" s="86">
        <f t="shared" si="156"/>
        <v>13070</v>
      </c>
      <c r="H1808" s="86">
        <f t="shared" si="157"/>
        <v>49720</v>
      </c>
      <c r="I1808" s="87"/>
    </row>
    <row r="1809" spans="1:9" ht="15" customHeight="1" x14ac:dyDescent="0.25">
      <c r="A1809" s="81">
        <f t="shared" si="153"/>
        <v>42350</v>
      </c>
      <c r="B1809" s="82">
        <f t="shared" si="154"/>
        <v>12</v>
      </c>
      <c r="C1809" s="83">
        <f t="shared" si="155"/>
        <v>7</v>
      </c>
      <c r="D1809" s="90">
        <v>42030</v>
      </c>
      <c r="E1809" s="150">
        <v>9880</v>
      </c>
      <c r="F1809" s="105">
        <v>5640</v>
      </c>
      <c r="G1809" s="86">
        <f t="shared" si="156"/>
        <v>15520</v>
      </c>
      <c r="H1809" s="86">
        <f t="shared" si="157"/>
        <v>57550</v>
      </c>
      <c r="I1809" s="87"/>
    </row>
    <row r="1810" spans="1:9" ht="15" customHeight="1" x14ac:dyDescent="0.25">
      <c r="A1810" s="81">
        <f t="shared" si="153"/>
        <v>42351</v>
      </c>
      <c r="B1810" s="82">
        <f t="shared" si="154"/>
        <v>13</v>
      </c>
      <c r="C1810" s="83">
        <f t="shared" si="155"/>
        <v>1</v>
      </c>
      <c r="D1810" s="90">
        <v>42240</v>
      </c>
      <c r="E1810" s="150">
        <v>9940</v>
      </c>
      <c r="F1810" s="105">
        <v>5670</v>
      </c>
      <c r="G1810" s="86">
        <f t="shared" si="156"/>
        <v>15610</v>
      </c>
      <c r="H1810" s="86">
        <f t="shared" si="157"/>
        <v>57850</v>
      </c>
      <c r="I1810" s="87"/>
    </row>
    <row r="1811" spans="1:9" ht="15" customHeight="1" x14ac:dyDescent="0.25">
      <c r="A1811" s="81">
        <f t="shared" si="153"/>
        <v>42352</v>
      </c>
      <c r="B1811" s="82">
        <f t="shared" si="154"/>
        <v>14</v>
      </c>
      <c r="C1811" s="83">
        <f t="shared" si="155"/>
        <v>2</v>
      </c>
      <c r="D1811" s="90">
        <v>37510</v>
      </c>
      <c r="E1811" s="150">
        <v>8620</v>
      </c>
      <c r="F1811" s="105">
        <v>4920</v>
      </c>
      <c r="G1811" s="86">
        <f t="shared" si="156"/>
        <v>13540</v>
      </c>
      <c r="H1811" s="86">
        <f t="shared" si="157"/>
        <v>51050</v>
      </c>
      <c r="I1811" s="87"/>
    </row>
    <row r="1812" spans="1:9" ht="15" customHeight="1" x14ac:dyDescent="0.25">
      <c r="A1812" s="81">
        <f t="shared" si="153"/>
        <v>42353</v>
      </c>
      <c r="B1812" s="82">
        <f t="shared" si="154"/>
        <v>15</v>
      </c>
      <c r="C1812" s="83">
        <f t="shared" si="155"/>
        <v>3</v>
      </c>
      <c r="D1812" s="90">
        <v>39830</v>
      </c>
      <c r="E1812" s="150">
        <v>9210</v>
      </c>
      <c r="F1812" s="105">
        <v>5240</v>
      </c>
      <c r="G1812" s="86">
        <f t="shared" si="156"/>
        <v>14450</v>
      </c>
      <c r="H1812" s="86">
        <f t="shared" si="157"/>
        <v>54280</v>
      </c>
      <c r="I1812" s="87"/>
    </row>
    <row r="1813" spans="1:9" ht="15" customHeight="1" x14ac:dyDescent="0.25">
      <c r="A1813" s="81">
        <f t="shared" si="153"/>
        <v>42354</v>
      </c>
      <c r="B1813" s="82">
        <f t="shared" si="154"/>
        <v>16</v>
      </c>
      <c r="C1813" s="83">
        <f t="shared" si="155"/>
        <v>4</v>
      </c>
      <c r="D1813" s="90">
        <v>34120</v>
      </c>
      <c r="E1813" s="150">
        <v>8240</v>
      </c>
      <c r="F1813" s="105">
        <v>4690</v>
      </c>
      <c r="G1813" s="86">
        <f t="shared" si="156"/>
        <v>12930</v>
      </c>
      <c r="H1813" s="86">
        <f t="shared" si="157"/>
        <v>47050</v>
      </c>
      <c r="I1813" s="87"/>
    </row>
    <row r="1814" spans="1:9" ht="15" customHeight="1" x14ac:dyDescent="0.25">
      <c r="A1814" s="81">
        <f t="shared" si="153"/>
        <v>42355</v>
      </c>
      <c r="B1814" s="82">
        <f t="shared" si="154"/>
        <v>17</v>
      </c>
      <c r="C1814" s="83">
        <f t="shared" si="155"/>
        <v>5</v>
      </c>
      <c r="D1814" s="90">
        <v>34080</v>
      </c>
      <c r="E1814" s="150">
        <v>7350</v>
      </c>
      <c r="F1814" s="105">
        <v>4180</v>
      </c>
      <c r="G1814" s="86">
        <f t="shared" si="156"/>
        <v>11530</v>
      </c>
      <c r="H1814" s="86">
        <f t="shared" si="157"/>
        <v>45610</v>
      </c>
      <c r="I1814" s="87"/>
    </row>
    <row r="1815" spans="1:9" ht="15" customHeight="1" x14ac:dyDescent="0.25">
      <c r="A1815" s="81">
        <f t="shared" si="153"/>
        <v>42356</v>
      </c>
      <c r="B1815" s="82">
        <f t="shared" si="154"/>
        <v>18</v>
      </c>
      <c r="C1815" s="83">
        <f t="shared" si="155"/>
        <v>6</v>
      </c>
      <c r="D1815" s="90">
        <v>34800</v>
      </c>
      <c r="E1815" s="150">
        <v>8410</v>
      </c>
      <c r="F1815" s="105">
        <v>4790</v>
      </c>
      <c r="G1815" s="86">
        <f t="shared" si="156"/>
        <v>13200</v>
      </c>
      <c r="H1815" s="86">
        <f t="shared" si="157"/>
        <v>48000</v>
      </c>
      <c r="I1815" s="87"/>
    </row>
    <row r="1816" spans="1:9" ht="15" customHeight="1" x14ac:dyDescent="0.25">
      <c r="A1816" s="81">
        <f t="shared" si="153"/>
        <v>42357</v>
      </c>
      <c r="B1816" s="82">
        <f t="shared" si="154"/>
        <v>19</v>
      </c>
      <c r="C1816" s="83">
        <f t="shared" si="155"/>
        <v>7</v>
      </c>
      <c r="D1816" s="90">
        <v>42900</v>
      </c>
      <c r="E1816" s="150">
        <v>9940</v>
      </c>
      <c r="F1816" s="105">
        <v>5680</v>
      </c>
      <c r="G1816" s="86">
        <f t="shared" si="156"/>
        <v>15620</v>
      </c>
      <c r="H1816" s="86">
        <f t="shared" si="157"/>
        <v>58520</v>
      </c>
      <c r="I1816" s="87"/>
    </row>
    <row r="1817" spans="1:9" ht="15" customHeight="1" x14ac:dyDescent="0.25">
      <c r="A1817" s="81">
        <f t="shared" si="153"/>
        <v>42358</v>
      </c>
      <c r="B1817" s="82">
        <f t="shared" si="154"/>
        <v>20</v>
      </c>
      <c r="C1817" s="83">
        <f t="shared" si="155"/>
        <v>1</v>
      </c>
      <c r="D1817" s="90">
        <v>42830</v>
      </c>
      <c r="E1817" s="150">
        <v>10830</v>
      </c>
      <c r="F1817" s="105">
        <v>6210</v>
      </c>
      <c r="G1817" s="86">
        <f t="shared" si="156"/>
        <v>17040</v>
      </c>
      <c r="H1817" s="86">
        <f t="shared" si="157"/>
        <v>59870</v>
      </c>
      <c r="I1817" s="87"/>
    </row>
    <row r="1818" spans="1:9" ht="15" customHeight="1" x14ac:dyDescent="0.25">
      <c r="A1818" s="81">
        <f t="shared" si="153"/>
        <v>42359</v>
      </c>
      <c r="B1818" s="82">
        <f t="shared" si="154"/>
        <v>21</v>
      </c>
      <c r="C1818" s="83">
        <f t="shared" si="155"/>
        <v>2</v>
      </c>
      <c r="D1818" s="90">
        <v>40000</v>
      </c>
      <c r="E1818" s="150">
        <v>8890</v>
      </c>
      <c r="F1818" s="105">
        <v>5090</v>
      </c>
      <c r="G1818" s="86">
        <f t="shared" si="156"/>
        <v>13980</v>
      </c>
      <c r="H1818" s="86">
        <f t="shared" si="157"/>
        <v>53980</v>
      </c>
      <c r="I1818" s="87"/>
    </row>
    <row r="1819" spans="1:9" ht="15" customHeight="1" x14ac:dyDescent="0.25">
      <c r="A1819" s="81">
        <f t="shared" si="153"/>
        <v>42360</v>
      </c>
      <c r="B1819" s="82">
        <f t="shared" si="154"/>
        <v>22</v>
      </c>
      <c r="C1819" s="83">
        <f t="shared" si="155"/>
        <v>3</v>
      </c>
      <c r="D1819" s="90">
        <v>35910</v>
      </c>
      <c r="E1819" s="150">
        <v>7830</v>
      </c>
      <c r="F1819" s="105">
        <v>4470</v>
      </c>
      <c r="G1819" s="86">
        <f t="shared" si="156"/>
        <v>12300</v>
      </c>
      <c r="H1819" s="86">
        <f t="shared" si="157"/>
        <v>48210</v>
      </c>
      <c r="I1819" s="87"/>
    </row>
    <row r="1820" spans="1:9" ht="15" customHeight="1" x14ac:dyDescent="0.25">
      <c r="A1820" s="81">
        <f t="shared" si="153"/>
        <v>42361</v>
      </c>
      <c r="B1820" s="82">
        <f t="shared" si="154"/>
        <v>23</v>
      </c>
      <c r="C1820" s="83">
        <f t="shared" si="155"/>
        <v>4</v>
      </c>
      <c r="D1820" s="90">
        <v>38900</v>
      </c>
      <c r="E1820" s="150">
        <v>8930</v>
      </c>
      <c r="F1820" s="105">
        <v>5110</v>
      </c>
      <c r="G1820" s="86">
        <f t="shared" si="156"/>
        <v>14040</v>
      </c>
      <c r="H1820" s="86">
        <f t="shared" si="157"/>
        <v>52940</v>
      </c>
      <c r="I1820" s="87"/>
    </row>
    <row r="1821" spans="1:9" ht="15" customHeight="1" x14ac:dyDescent="0.25">
      <c r="A1821" s="81">
        <f t="shared" si="153"/>
        <v>42362</v>
      </c>
      <c r="B1821" s="82">
        <f t="shared" si="154"/>
        <v>24</v>
      </c>
      <c r="C1821" s="83">
        <f t="shared" si="155"/>
        <v>5</v>
      </c>
      <c r="D1821" s="90">
        <v>46050</v>
      </c>
      <c r="E1821" s="150">
        <v>10590</v>
      </c>
      <c r="F1821" s="105">
        <v>6040</v>
      </c>
      <c r="G1821" s="86">
        <f t="shared" si="156"/>
        <v>16630</v>
      </c>
      <c r="H1821" s="86">
        <f t="shared" si="157"/>
        <v>62680</v>
      </c>
      <c r="I1821" s="87"/>
    </row>
    <row r="1822" spans="1:9" ht="15" customHeight="1" x14ac:dyDescent="0.25">
      <c r="A1822" s="81">
        <f t="shared" si="153"/>
        <v>42363</v>
      </c>
      <c r="B1822" s="82">
        <f t="shared" si="154"/>
        <v>25</v>
      </c>
      <c r="C1822" s="83">
        <f t="shared" si="155"/>
        <v>6</v>
      </c>
      <c r="D1822" s="90">
        <v>42380</v>
      </c>
      <c r="E1822" s="150">
        <v>10410</v>
      </c>
      <c r="F1822" s="105">
        <v>5960</v>
      </c>
      <c r="G1822" s="86">
        <f t="shared" si="156"/>
        <v>16370</v>
      </c>
      <c r="H1822" s="86">
        <f t="shared" si="157"/>
        <v>58750</v>
      </c>
      <c r="I1822" s="87"/>
    </row>
    <row r="1823" spans="1:9" ht="15" customHeight="1" x14ac:dyDescent="0.25">
      <c r="A1823" s="81">
        <f t="shared" si="153"/>
        <v>42364</v>
      </c>
      <c r="B1823" s="82">
        <f t="shared" si="154"/>
        <v>26</v>
      </c>
      <c r="C1823" s="83">
        <f t="shared" si="155"/>
        <v>7</v>
      </c>
      <c r="D1823" s="90">
        <v>51980</v>
      </c>
      <c r="E1823" s="150">
        <v>12190</v>
      </c>
      <c r="F1823" s="105">
        <v>7030</v>
      </c>
      <c r="G1823" s="86">
        <f t="shared" si="156"/>
        <v>19220</v>
      </c>
      <c r="H1823" s="86">
        <f t="shared" si="157"/>
        <v>71200</v>
      </c>
      <c r="I1823" s="87"/>
    </row>
    <row r="1824" spans="1:9" ht="15" customHeight="1" x14ac:dyDescent="0.25">
      <c r="A1824" s="81">
        <f t="shared" si="153"/>
        <v>42365</v>
      </c>
      <c r="B1824" s="82">
        <f t="shared" si="154"/>
        <v>27</v>
      </c>
      <c r="C1824" s="83">
        <f t="shared" si="155"/>
        <v>1</v>
      </c>
      <c r="D1824" s="90">
        <v>55760</v>
      </c>
      <c r="E1824" s="150">
        <v>13040</v>
      </c>
      <c r="F1824" s="105">
        <v>7580</v>
      </c>
      <c r="G1824" s="86">
        <f t="shared" si="156"/>
        <v>20620</v>
      </c>
      <c r="H1824" s="86">
        <f t="shared" si="157"/>
        <v>76380</v>
      </c>
      <c r="I1824" s="87"/>
    </row>
    <row r="1825" spans="1:9" ht="15" customHeight="1" x14ac:dyDescent="0.25">
      <c r="A1825" s="81">
        <f t="shared" si="153"/>
        <v>42366</v>
      </c>
      <c r="B1825" s="82">
        <f t="shared" si="154"/>
        <v>28</v>
      </c>
      <c r="C1825" s="83">
        <f t="shared" si="155"/>
        <v>2</v>
      </c>
      <c r="D1825" s="90">
        <v>55570</v>
      </c>
      <c r="E1825" s="150">
        <v>13390</v>
      </c>
      <c r="F1825" s="105">
        <v>7800</v>
      </c>
      <c r="G1825" s="86">
        <f t="shared" si="156"/>
        <v>21190</v>
      </c>
      <c r="H1825" s="86">
        <f t="shared" si="157"/>
        <v>76760</v>
      </c>
      <c r="I1825" s="87"/>
    </row>
    <row r="1826" spans="1:9" ht="15" customHeight="1" x14ac:dyDescent="0.25">
      <c r="A1826" s="81">
        <f t="shared" si="153"/>
        <v>42367</v>
      </c>
      <c r="B1826" s="82">
        <f t="shared" si="154"/>
        <v>29</v>
      </c>
      <c r="C1826" s="83">
        <f t="shared" si="155"/>
        <v>3</v>
      </c>
      <c r="D1826" s="90">
        <v>56430</v>
      </c>
      <c r="E1826" s="150">
        <v>13618</v>
      </c>
      <c r="F1826" s="105">
        <v>7951</v>
      </c>
      <c r="G1826" s="86">
        <f t="shared" si="156"/>
        <v>21569</v>
      </c>
      <c r="H1826" s="86">
        <f t="shared" si="157"/>
        <v>77999</v>
      </c>
      <c r="I1826" s="87"/>
    </row>
    <row r="1827" spans="1:9" ht="15" customHeight="1" x14ac:dyDescent="0.25">
      <c r="A1827" s="81">
        <f t="shared" si="153"/>
        <v>42368</v>
      </c>
      <c r="B1827" s="82">
        <f t="shared" si="154"/>
        <v>30</v>
      </c>
      <c r="C1827" s="83">
        <f t="shared" si="155"/>
        <v>4</v>
      </c>
      <c r="D1827" s="90">
        <v>56685</v>
      </c>
      <c r="E1827" s="150">
        <v>13545</v>
      </c>
      <c r="F1827" s="105">
        <v>7919</v>
      </c>
      <c r="G1827" s="86">
        <f t="shared" si="156"/>
        <v>21464</v>
      </c>
      <c r="H1827" s="86">
        <f t="shared" si="157"/>
        <v>78149</v>
      </c>
      <c r="I1827" s="87"/>
    </row>
    <row r="1828" spans="1:9" ht="15" customHeight="1" x14ac:dyDescent="0.25">
      <c r="A1828" s="81">
        <f t="shared" si="153"/>
        <v>42369</v>
      </c>
      <c r="B1828" s="82">
        <f t="shared" si="154"/>
        <v>31</v>
      </c>
      <c r="C1828" s="83">
        <f t="shared" si="155"/>
        <v>5</v>
      </c>
      <c r="D1828" s="90">
        <v>57210</v>
      </c>
      <c r="E1828" s="150">
        <v>16920</v>
      </c>
      <c r="F1828" s="105">
        <v>9830</v>
      </c>
      <c r="G1828" s="86">
        <f t="shared" si="156"/>
        <v>26750</v>
      </c>
      <c r="H1828" s="86">
        <f t="shared" si="157"/>
        <v>83960</v>
      </c>
      <c r="I1828" s="87"/>
    </row>
    <row r="1829" spans="1:9" ht="15" customHeight="1" x14ac:dyDescent="0.25">
      <c r="A1829" s="81">
        <f>A1828+1</f>
        <v>42370</v>
      </c>
      <c r="B1829" s="82">
        <f>DAY(A1829)</f>
        <v>1</v>
      </c>
      <c r="C1829" s="83">
        <f>WEEKDAY(A1829)</f>
        <v>6</v>
      </c>
      <c r="D1829" s="90">
        <v>66780</v>
      </c>
      <c r="E1829" s="150">
        <v>16270</v>
      </c>
      <c r="F1829" s="107">
        <v>9400</v>
      </c>
      <c r="G1829" s="86">
        <f>SUM(E1829+F1829)</f>
        <v>25670</v>
      </c>
      <c r="H1829" s="86">
        <f>G1829+D1829</f>
        <v>92450</v>
      </c>
      <c r="I1829" s="87"/>
    </row>
    <row r="1830" spans="1:9" ht="15" customHeight="1" x14ac:dyDescent="0.25">
      <c r="A1830" s="81">
        <f>A1829+1</f>
        <v>42371</v>
      </c>
      <c r="B1830" s="82">
        <f t="shared" ref="B1830" si="158">DAY(A1830)</f>
        <v>2</v>
      </c>
      <c r="C1830" s="83">
        <f t="shared" ref="C1830" si="159">WEEKDAY(A1830)</f>
        <v>7</v>
      </c>
      <c r="D1830" s="90">
        <v>72420</v>
      </c>
      <c r="E1830" s="150">
        <v>18090</v>
      </c>
      <c r="F1830" s="107">
        <v>10420</v>
      </c>
      <c r="G1830" s="86">
        <f t="shared" ref="G1830" si="160">SUM(E1830+F1830)</f>
        <v>28510</v>
      </c>
      <c r="H1830" s="86">
        <f t="shared" ref="H1830" si="161">G1830+D1830</f>
        <v>100930</v>
      </c>
      <c r="I1830" s="87"/>
    </row>
    <row r="1831" spans="1:9" ht="15" customHeight="1" x14ac:dyDescent="0.25">
      <c r="A1831" s="81">
        <f t="shared" ref="A1831:A1894" si="162">A1830+1</f>
        <v>42372</v>
      </c>
      <c r="B1831" s="82">
        <f t="shared" ref="B1831:B1894" si="163">DAY(A1831)</f>
        <v>3</v>
      </c>
      <c r="C1831" s="83">
        <f t="shared" ref="C1831:C1894" si="164">WEEKDAY(A1831)</f>
        <v>1</v>
      </c>
      <c r="D1831" s="90">
        <v>61380</v>
      </c>
      <c r="E1831" s="150">
        <v>14010</v>
      </c>
      <c r="F1831" s="107">
        <v>8110</v>
      </c>
      <c r="G1831" s="86">
        <f t="shared" ref="G1831:G1894" si="165">SUM(E1831+F1831)</f>
        <v>22120</v>
      </c>
      <c r="H1831" s="86">
        <f t="shared" ref="H1831:H1894" si="166">G1831+D1831</f>
        <v>83500</v>
      </c>
      <c r="I1831" s="87"/>
    </row>
    <row r="1832" spans="1:9" ht="15" customHeight="1" x14ac:dyDescent="0.25">
      <c r="A1832" s="81">
        <f t="shared" si="162"/>
        <v>42373</v>
      </c>
      <c r="B1832" s="82">
        <f t="shared" si="163"/>
        <v>4</v>
      </c>
      <c r="C1832" s="83">
        <f t="shared" si="164"/>
        <v>2</v>
      </c>
      <c r="D1832" s="90">
        <v>39340</v>
      </c>
      <c r="E1832" s="150">
        <v>12150</v>
      </c>
      <c r="F1832" s="107">
        <v>7080</v>
      </c>
      <c r="G1832" s="86">
        <f t="shared" si="165"/>
        <v>19230</v>
      </c>
      <c r="H1832" s="86">
        <f t="shared" si="166"/>
        <v>58570</v>
      </c>
      <c r="I1832" s="87"/>
    </row>
    <row r="1833" spans="1:9" ht="15" customHeight="1" x14ac:dyDescent="0.25">
      <c r="A1833" s="81">
        <f t="shared" si="162"/>
        <v>42374</v>
      </c>
      <c r="B1833" s="82">
        <f t="shared" si="163"/>
        <v>5</v>
      </c>
      <c r="C1833" s="83">
        <f t="shared" si="164"/>
        <v>3</v>
      </c>
      <c r="D1833" s="90">
        <v>51023</v>
      </c>
      <c r="E1833" s="150">
        <v>8376</v>
      </c>
      <c r="F1833" s="107">
        <v>4849</v>
      </c>
      <c r="G1833" s="86">
        <f t="shared" si="165"/>
        <v>13225</v>
      </c>
      <c r="H1833" s="86">
        <f t="shared" si="166"/>
        <v>64248</v>
      </c>
      <c r="I1833" s="87"/>
    </row>
    <row r="1834" spans="1:9" ht="15" customHeight="1" x14ac:dyDescent="0.25">
      <c r="A1834" s="81">
        <f t="shared" si="162"/>
        <v>42375</v>
      </c>
      <c r="B1834" s="82">
        <f t="shared" si="163"/>
        <v>6</v>
      </c>
      <c r="C1834" s="83">
        <f t="shared" si="164"/>
        <v>4</v>
      </c>
      <c r="D1834" s="90">
        <v>44920</v>
      </c>
      <c r="E1834" s="150">
        <v>9060</v>
      </c>
      <c r="F1834" s="107">
        <v>5230</v>
      </c>
      <c r="G1834" s="86">
        <f t="shared" si="165"/>
        <v>14290</v>
      </c>
      <c r="H1834" s="86">
        <f t="shared" si="166"/>
        <v>59210</v>
      </c>
      <c r="I1834" s="87"/>
    </row>
    <row r="1835" spans="1:9" ht="15" customHeight="1" x14ac:dyDescent="0.25">
      <c r="A1835" s="81">
        <f t="shared" si="162"/>
        <v>42376</v>
      </c>
      <c r="B1835" s="82">
        <f t="shared" si="163"/>
        <v>7</v>
      </c>
      <c r="C1835" s="83">
        <f t="shared" si="164"/>
        <v>5</v>
      </c>
      <c r="D1835" s="90">
        <v>15930</v>
      </c>
      <c r="E1835" s="150">
        <v>25240</v>
      </c>
      <c r="F1835" s="107">
        <v>16100</v>
      </c>
      <c r="G1835" s="86">
        <f t="shared" si="165"/>
        <v>41340</v>
      </c>
      <c r="H1835" s="86">
        <f t="shared" si="166"/>
        <v>57270</v>
      </c>
      <c r="I1835" s="87"/>
    </row>
    <row r="1836" spans="1:9" ht="15" customHeight="1" x14ac:dyDescent="0.25">
      <c r="A1836" s="81">
        <f t="shared" si="162"/>
        <v>42377</v>
      </c>
      <c r="B1836" s="82">
        <f t="shared" si="163"/>
        <v>8</v>
      </c>
      <c r="C1836" s="83">
        <f t="shared" si="164"/>
        <v>6</v>
      </c>
      <c r="D1836" s="90">
        <v>43680</v>
      </c>
      <c r="E1836" s="150">
        <v>25240</v>
      </c>
      <c r="F1836" s="107">
        <v>14500</v>
      </c>
      <c r="G1836" s="86">
        <f t="shared" si="165"/>
        <v>39740</v>
      </c>
      <c r="H1836" s="86">
        <f t="shared" si="166"/>
        <v>83420</v>
      </c>
      <c r="I1836" s="87"/>
    </row>
    <row r="1837" spans="1:9" ht="15" customHeight="1" x14ac:dyDescent="0.25">
      <c r="A1837" s="81">
        <f t="shared" si="162"/>
        <v>42378</v>
      </c>
      <c r="B1837" s="82">
        <f t="shared" si="163"/>
        <v>9</v>
      </c>
      <c r="C1837" s="83">
        <f t="shared" si="164"/>
        <v>7</v>
      </c>
      <c r="D1837" s="90">
        <v>43679</v>
      </c>
      <c r="E1837" s="150">
        <v>21610</v>
      </c>
      <c r="F1837" s="107">
        <v>10560</v>
      </c>
      <c r="G1837" s="86">
        <f t="shared" si="165"/>
        <v>32170</v>
      </c>
      <c r="H1837" s="86">
        <f t="shared" si="166"/>
        <v>75849</v>
      </c>
      <c r="I1837" s="87"/>
    </row>
    <row r="1838" spans="1:9" ht="15" customHeight="1" x14ac:dyDescent="0.25">
      <c r="A1838" s="81">
        <f t="shared" si="162"/>
        <v>42379</v>
      </c>
      <c r="B1838" s="82">
        <f t="shared" si="163"/>
        <v>10</v>
      </c>
      <c r="C1838" s="83">
        <f t="shared" si="164"/>
        <v>1</v>
      </c>
      <c r="D1838" s="90">
        <v>22331</v>
      </c>
      <c r="E1838" s="150">
        <v>26919</v>
      </c>
      <c r="F1838" s="107">
        <v>15500</v>
      </c>
      <c r="G1838" s="86">
        <f t="shared" si="165"/>
        <v>42419</v>
      </c>
      <c r="H1838" s="86">
        <f t="shared" si="166"/>
        <v>64750</v>
      </c>
      <c r="I1838" s="87"/>
    </row>
    <row r="1839" spans="1:9" ht="15" customHeight="1" x14ac:dyDescent="0.25">
      <c r="A1839" s="81">
        <f t="shared" si="162"/>
        <v>42380</v>
      </c>
      <c r="B1839" s="82">
        <f t="shared" si="163"/>
        <v>11</v>
      </c>
      <c r="C1839" s="83">
        <f t="shared" si="164"/>
        <v>2</v>
      </c>
      <c r="D1839" s="90">
        <v>4282</v>
      </c>
      <c r="E1839" s="150">
        <v>40078</v>
      </c>
      <c r="F1839" s="107">
        <v>22837</v>
      </c>
      <c r="G1839" s="86">
        <f t="shared" si="165"/>
        <v>62915</v>
      </c>
      <c r="H1839" s="86">
        <f t="shared" si="166"/>
        <v>67197</v>
      </c>
      <c r="I1839" s="87"/>
    </row>
    <row r="1840" spans="1:9" ht="15" customHeight="1" x14ac:dyDescent="0.25">
      <c r="A1840" s="81">
        <f t="shared" si="162"/>
        <v>42381</v>
      </c>
      <c r="B1840" s="82">
        <f t="shared" si="163"/>
        <v>12</v>
      </c>
      <c r="C1840" s="83">
        <f t="shared" si="164"/>
        <v>3</v>
      </c>
      <c r="D1840" s="90">
        <v>4401</v>
      </c>
      <c r="E1840" s="150">
        <v>58983</v>
      </c>
      <c r="F1840" s="107">
        <v>3740</v>
      </c>
      <c r="G1840" s="86">
        <f t="shared" si="165"/>
        <v>62723</v>
      </c>
      <c r="H1840" s="86">
        <f t="shared" si="166"/>
        <v>67124</v>
      </c>
      <c r="I1840" s="87"/>
    </row>
    <row r="1841" spans="1:9" ht="15" customHeight="1" x14ac:dyDescent="0.25">
      <c r="A1841" s="81">
        <f t="shared" si="162"/>
        <v>42382</v>
      </c>
      <c r="B1841" s="82">
        <f t="shared" si="163"/>
        <v>13</v>
      </c>
      <c r="C1841" s="83">
        <f t="shared" si="164"/>
        <v>4</v>
      </c>
      <c r="D1841" s="90">
        <v>19050</v>
      </c>
      <c r="E1841" s="150">
        <v>66490</v>
      </c>
      <c r="F1841" s="107">
        <v>0</v>
      </c>
      <c r="G1841" s="86">
        <f t="shared" si="165"/>
        <v>66490</v>
      </c>
      <c r="H1841" s="86">
        <f t="shared" si="166"/>
        <v>85540</v>
      </c>
      <c r="I1841" s="87"/>
    </row>
    <row r="1842" spans="1:9" ht="15" customHeight="1" x14ac:dyDescent="0.25">
      <c r="A1842" s="81">
        <f t="shared" si="162"/>
        <v>42383</v>
      </c>
      <c r="B1842" s="82">
        <f t="shared" si="163"/>
        <v>14</v>
      </c>
      <c r="C1842" s="83">
        <f t="shared" si="164"/>
        <v>5</v>
      </c>
      <c r="D1842" s="90">
        <v>19200</v>
      </c>
      <c r="E1842" s="150">
        <v>72440</v>
      </c>
      <c r="F1842" s="107">
        <v>0</v>
      </c>
      <c r="G1842" s="86">
        <f t="shared" si="165"/>
        <v>72440</v>
      </c>
      <c r="H1842" s="86">
        <f t="shared" si="166"/>
        <v>91640</v>
      </c>
      <c r="I1842" s="87"/>
    </row>
    <row r="1843" spans="1:9" ht="15" customHeight="1" x14ac:dyDescent="0.25">
      <c r="A1843" s="81">
        <f t="shared" si="162"/>
        <v>42384</v>
      </c>
      <c r="B1843" s="82">
        <f t="shared" si="163"/>
        <v>15</v>
      </c>
      <c r="C1843" s="83">
        <f t="shared" si="164"/>
        <v>6</v>
      </c>
      <c r="D1843" s="90">
        <v>25460</v>
      </c>
      <c r="E1843" s="150">
        <v>71430</v>
      </c>
      <c r="F1843" s="107">
        <v>0</v>
      </c>
      <c r="G1843" s="86">
        <f t="shared" si="165"/>
        <v>71430</v>
      </c>
      <c r="H1843" s="86">
        <f t="shared" si="166"/>
        <v>96890</v>
      </c>
      <c r="I1843" s="87"/>
    </row>
    <row r="1844" spans="1:9" ht="15" customHeight="1" x14ac:dyDescent="0.25">
      <c r="A1844" s="81">
        <f t="shared" si="162"/>
        <v>42385</v>
      </c>
      <c r="B1844" s="82">
        <f t="shared" si="163"/>
        <v>16</v>
      </c>
      <c r="C1844" s="83">
        <f t="shared" si="164"/>
        <v>7</v>
      </c>
      <c r="D1844" s="90">
        <v>40420</v>
      </c>
      <c r="E1844" s="150">
        <v>69940</v>
      </c>
      <c r="F1844" s="107">
        <v>0</v>
      </c>
      <c r="G1844" s="86">
        <f t="shared" si="165"/>
        <v>69940</v>
      </c>
      <c r="H1844" s="86">
        <f t="shared" si="166"/>
        <v>110360</v>
      </c>
      <c r="I1844" s="87"/>
    </row>
    <row r="1845" spans="1:9" ht="15" customHeight="1" x14ac:dyDescent="0.25">
      <c r="A1845" s="81">
        <f t="shared" si="162"/>
        <v>42386</v>
      </c>
      <c r="B1845" s="82">
        <f t="shared" si="163"/>
        <v>17</v>
      </c>
      <c r="C1845" s="83">
        <f t="shared" si="164"/>
        <v>1</v>
      </c>
      <c r="D1845" s="90">
        <v>48290</v>
      </c>
      <c r="E1845" s="150">
        <v>65140</v>
      </c>
      <c r="F1845" s="107">
        <v>0</v>
      </c>
      <c r="G1845" s="86">
        <f t="shared" si="165"/>
        <v>65140</v>
      </c>
      <c r="H1845" s="86">
        <f t="shared" si="166"/>
        <v>113430</v>
      </c>
      <c r="I1845" s="87"/>
    </row>
    <row r="1846" spans="1:9" ht="15" customHeight="1" x14ac:dyDescent="0.25">
      <c r="A1846" s="81">
        <f t="shared" si="162"/>
        <v>42387</v>
      </c>
      <c r="B1846" s="82">
        <f t="shared" si="163"/>
        <v>18</v>
      </c>
      <c r="C1846" s="83">
        <f t="shared" si="164"/>
        <v>2</v>
      </c>
      <c r="D1846" s="90">
        <v>38320</v>
      </c>
      <c r="E1846" s="150">
        <v>68020</v>
      </c>
      <c r="F1846" s="107">
        <v>0</v>
      </c>
      <c r="G1846" s="86">
        <f t="shared" si="165"/>
        <v>68020</v>
      </c>
      <c r="H1846" s="86">
        <f t="shared" si="166"/>
        <v>106340</v>
      </c>
      <c r="I1846" s="87"/>
    </row>
    <row r="1847" spans="1:9" ht="15" customHeight="1" x14ac:dyDescent="0.25">
      <c r="A1847" s="81">
        <f t="shared" si="162"/>
        <v>42388</v>
      </c>
      <c r="B1847" s="82">
        <f t="shared" si="163"/>
        <v>19</v>
      </c>
      <c r="C1847" s="83">
        <f t="shared" si="164"/>
        <v>3</v>
      </c>
      <c r="D1847" s="90">
        <v>39100</v>
      </c>
      <c r="E1847" s="150">
        <v>57200</v>
      </c>
      <c r="F1847" s="107">
        <v>0</v>
      </c>
      <c r="G1847" s="86">
        <f t="shared" si="165"/>
        <v>57200</v>
      </c>
      <c r="H1847" s="86">
        <f t="shared" si="166"/>
        <v>96300</v>
      </c>
      <c r="I1847" s="87"/>
    </row>
    <row r="1848" spans="1:9" ht="15" customHeight="1" x14ac:dyDescent="0.25">
      <c r="A1848" s="81">
        <f t="shared" si="162"/>
        <v>42389</v>
      </c>
      <c r="B1848" s="82">
        <f t="shared" si="163"/>
        <v>20</v>
      </c>
      <c r="C1848" s="83">
        <f t="shared" si="164"/>
        <v>4</v>
      </c>
      <c r="D1848" s="90">
        <v>50224</v>
      </c>
      <c r="E1848" s="150">
        <v>55269</v>
      </c>
      <c r="F1848" s="107">
        <v>0</v>
      </c>
      <c r="G1848" s="86">
        <f t="shared" si="165"/>
        <v>55269</v>
      </c>
      <c r="H1848" s="86">
        <f t="shared" si="166"/>
        <v>105493</v>
      </c>
      <c r="I1848" s="87"/>
    </row>
    <row r="1849" spans="1:9" ht="15" customHeight="1" x14ac:dyDescent="0.25">
      <c r="A1849" s="81">
        <f t="shared" si="162"/>
        <v>42390</v>
      </c>
      <c r="B1849" s="82">
        <f t="shared" si="163"/>
        <v>21</v>
      </c>
      <c r="C1849" s="83">
        <f t="shared" si="164"/>
        <v>5</v>
      </c>
      <c r="D1849" s="90">
        <v>60810</v>
      </c>
      <c r="E1849" s="150">
        <v>52410</v>
      </c>
      <c r="F1849" s="107">
        <v>0</v>
      </c>
      <c r="G1849" s="86">
        <f t="shared" si="165"/>
        <v>52410</v>
      </c>
      <c r="H1849" s="86">
        <f t="shared" si="166"/>
        <v>113220</v>
      </c>
      <c r="I1849" s="87"/>
    </row>
    <row r="1850" spans="1:9" ht="15" customHeight="1" x14ac:dyDescent="0.25">
      <c r="A1850" s="81">
        <f t="shared" si="162"/>
        <v>42391</v>
      </c>
      <c r="B1850" s="82">
        <f t="shared" si="163"/>
        <v>22</v>
      </c>
      <c r="C1850" s="83">
        <f t="shared" si="164"/>
        <v>6</v>
      </c>
      <c r="D1850" s="90">
        <v>38660</v>
      </c>
      <c r="E1850" s="150">
        <v>53680</v>
      </c>
      <c r="F1850" s="107">
        <v>0</v>
      </c>
      <c r="G1850" s="86">
        <f t="shared" si="165"/>
        <v>53680</v>
      </c>
      <c r="H1850" s="86">
        <f t="shared" si="166"/>
        <v>92340</v>
      </c>
      <c r="I1850" s="87"/>
    </row>
    <row r="1851" spans="1:9" ht="15" customHeight="1" x14ac:dyDescent="0.25">
      <c r="A1851" s="81">
        <f t="shared" si="162"/>
        <v>42392</v>
      </c>
      <c r="B1851" s="82">
        <f t="shared" si="163"/>
        <v>23</v>
      </c>
      <c r="C1851" s="83">
        <f t="shared" si="164"/>
        <v>7</v>
      </c>
      <c r="D1851" s="90">
        <v>25727</v>
      </c>
      <c r="E1851" s="150">
        <v>49395</v>
      </c>
      <c r="F1851" s="107">
        <v>0</v>
      </c>
      <c r="G1851" s="86">
        <f t="shared" si="165"/>
        <v>49395</v>
      </c>
      <c r="H1851" s="86">
        <f t="shared" si="166"/>
        <v>75122</v>
      </c>
      <c r="I1851" s="87"/>
    </row>
    <row r="1852" spans="1:9" ht="15" customHeight="1" x14ac:dyDescent="0.25">
      <c r="A1852" s="81">
        <f t="shared" si="162"/>
        <v>42393</v>
      </c>
      <c r="B1852" s="82">
        <f t="shared" si="163"/>
        <v>24</v>
      </c>
      <c r="C1852" s="83">
        <f t="shared" si="164"/>
        <v>1</v>
      </c>
      <c r="D1852" s="90">
        <v>23670</v>
      </c>
      <c r="E1852" s="150">
        <v>51148</v>
      </c>
      <c r="F1852" s="107">
        <v>0</v>
      </c>
      <c r="G1852" s="86">
        <f t="shared" si="165"/>
        <v>51148</v>
      </c>
      <c r="H1852" s="86">
        <f t="shared" si="166"/>
        <v>74818</v>
      </c>
      <c r="I1852" s="87"/>
    </row>
    <row r="1853" spans="1:9" ht="15" customHeight="1" x14ac:dyDescent="0.25">
      <c r="A1853" s="81">
        <f t="shared" si="162"/>
        <v>42394</v>
      </c>
      <c r="B1853" s="82">
        <f t="shared" si="163"/>
        <v>25</v>
      </c>
      <c r="C1853" s="83">
        <f t="shared" si="164"/>
        <v>2</v>
      </c>
      <c r="D1853" s="90">
        <v>5604</v>
      </c>
      <c r="E1853" s="150">
        <v>52512</v>
      </c>
      <c r="F1853" s="107">
        <v>0</v>
      </c>
      <c r="G1853" s="86">
        <f t="shared" si="165"/>
        <v>52512</v>
      </c>
      <c r="H1853" s="86">
        <f t="shared" si="166"/>
        <v>58116</v>
      </c>
      <c r="I1853" s="87"/>
    </row>
    <row r="1854" spans="1:9" ht="15" customHeight="1" x14ac:dyDescent="0.25">
      <c r="A1854" s="81">
        <f t="shared" si="162"/>
        <v>42395</v>
      </c>
      <c r="B1854" s="82">
        <f t="shared" si="163"/>
        <v>26</v>
      </c>
      <c r="C1854" s="83">
        <f t="shared" si="164"/>
        <v>3</v>
      </c>
      <c r="D1854" s="90">
        <v>19470</v>
      </c>
      <c r="E1854" s="150">
        <v>50090</v>
      </c>
      <c r="F1854" s="107">
        <v>0</v>
      </c>
      <c r="G1854" s="86">
        <f t="shared" si="165"/>
        <v>50090</v>
      </c>
      <c r="H1854" s="86">
        <f t="shared" si="166"/>
        <v>69560</v>
      </c>
      <c r="I1854" s="87"/>
    </row>
    <row r="1855" spans="1:9" ht="15" customHeight="1" x14ac:dyDescent="0.25">
      <c r="A1855" s="81">
        <f t="shared" si="162"/>
        <v>42396</v>
      </c>
      <c r="B1855" s="82">
        <f t="shared" si="163"/>
        <v>27</v>
      </c>
      <c r="C1855" s="83">
        <f t="shared" si="164"/>
        <v>4</v>
      </c>
      <c r="D1855" s="90">
        <v>5405</v>
      </c>
      <c r="E1855" s="150">
        <v>53048</v>
      </c>
      <c r="F1855" s="107">
        <v>0</v>
      </c>
      <c r="G1855" s="86">
        <f t="shared" si="165"/>
        <v>53048</v>
      </c>
      <c r="H1855" s="86">
        <f t="shared" si="166"/>
        <v>58453</v>
      </c>
      <c r="I1855" s="87"/>
    </row>
    <row r="1856" spans="1:9" ht="15" customHeight="1" x14ac:dyDescent="0.25">
      <c r="A1856" s="81">
        <f t="shared" si="162"/>
        <v>42397</v>
      </c>
      <c r="B1856" s="82">
        <f t="shared" si="163"/>
        <v>28</v>
      </c>
      <c r="C1856" s="83">
        <f t="shared" si="164"/>
        <v>5</v>
      </c>
      <c r="D1856" s="90">
        <v>19648</v>
      </c>
      <c r="E1856" s="150">
        <v>47398</v>
      </c>
      <c r="F1856" s="107">
        <v>0</v>
      </c>
      <c r="G1856" s="86">
        <f t="shared" si="165"/>
        <v>47398</v>
      </c>
      <c r="H1856" s="86">
        <f t="shared" si="166"/>
        <v>67046</v>
      </c>
      <c r="I1856" s="87"/>
    </row>
    <row r="1857" spans="1:9" ht="15" customHeight="1" x14ac:dyDescent="0.25">
      <c r="A1857" s="81">
        <f t="shared" si="162"/>
        <v>42398</v>
      </c>
      <c r="B1857" s="82">
        <f t="shared" si="163"/>
        <v>29</v>
      </c>
      <c r="C1857" s="83">
        <f t="shared" si="164"/>
        <v>6</v>
      </c>
      <c r="D1857" s="90">
        <v>5390</v>
      </c>
      <c r="E1857" s="150">
        <v>54410</v>
      </c>
      <c r="F1857" s="107">
        <v>0</v>
      </c>
      <c r="G1857" s="86">
        <f t="shared" si="165"/>
        <v>54410</v>
      </c>
      <c r="H1857" s="86">
        <f t="shared" si="166"/>
        <v>59800</v>
      </c>
      <c r="I1857" s="87"/>
    </row>
    <row r="1858" spans="1:9" ht="15" customHeight="1" x14ac:dyDescent="0.25">
      <c r="A1858" s="81">
        <f t="shared" si="162"/>
        <v>42399</v>
      </c>
      <c r="B1858" s="82">
        <f t="shared" si="163"/>
        <v>30</v>
      </c>
      <c r="C1858" s="83">
        <f t="shared" si="164"/>
        <v>7</v>
      </c>
      <c r="D1858" s="90">
        <v>34630</v>
      </c>
      <c r="E1858" s="150">
        <v>50130</v>
      </c>
      <c r="F1858" s="107">
        <v>0</v>
      </c>
      <c r="G1858" s="86">
        <f t="shared" si="165"/>
        <v>50130</v>
      </c>
      <c r="H1858" s="86">
        <f t="shared" si="166"/>
        <v>84760</v>
      </c>
      <c r="I1858" s="87"/>
    </row>
    <row r="1859" spans="1:9" ht="15" customHeight="1" x14ac:dyDescent="0.25">
      <c r="A1859" s="81">
        <f t="shared" si="162"/>
        <v>42400</v>
      </c>
      <c r="B1859" s="82">
        <f t="shared" si="163"/>
        <v>31</v>
      </c>
      <c r="C1859" s="83">
        <f t="shared" si="164"/>
        <v>1</v>
      </c>
      <c r="D1859" s="90">
        <v>32344</v>
      </c>
      <c r="E1859" s="150">
        <v>45999</v>
      </c>
      <c r="F1859" s="107">
        <v>0</v>
      </c>
      <c r="G1859" s="86">
        <f t="shared" si="165"/>
        <v>45999</v>
      </c>
      <c r="H1859" s="86">
        <f t="shared" si="166"/>
        <v>78343</v>
      </c>
      <c r="I1859" s="87"/>
    </row>
    <row r="1860" spans="1:9" ht="15" customHeight="1" x14ac:dyDescent="0.25">
      <c r="A1860" s="81">
        <f t="shared" si="162"/>
        <v>42401</v>
      </c>
      <c r="B1860" s="82">
        <f t="shared" si="163"/>
        <v>1</v>
      </c>
      <c r="C1860" s="83">
        <f t="shared" si="164"/>
        <v>2</v>
      </c>
      <c r="D1860" s="90">
        <v>4905</v>
      </c>
      <c r="E1860" s="150">
        <v>50929</v>
      </c>
      <c r="F1860" s="108">
        <v>0</v>
      </c>
      <c r="G1860" s="86">
        <f t="shared" si="165"/>
        <v>50929</v>
      </c>
      <c r="H1860" s="86">
        <f t="shared" si="166"/>
        <v>55834</v>
      </c>
      <c r="I1860" s="87"/>
    </row>
    <row r="1861" spans="1:9" ht="15" customHeight="1" x14ac:dyDescent="0.25">
      <c r="A1861" s="81">
        <f t="shared" si="162"/>
        <v>42402</v>
      </c>
      <c r="B1861" s="82">
        <f t="shared" si="163"/>
        <v>2</v>
      </c>
      <c r="C1861" s="83">
        <f t="shared" si="164"/>
        <v>3</v>
      </c>
      <c r="D1861" s="90">
        <v>20922</v>
      </c>
      <c r="E1861" s="150">
        <v>50258</v>
      </c>
      <c r="F1861" s="108">
        <v>0</v>
      </c>
      <c r="G1861" s="86">
        <f t="shared" si="165"/>
        <v>50258</v>
      </c>
      <c r="H1861" s="86">
        <f t="shared" si="166"/>
        <v>71180</v>
      </c>
      <c r="I1861" s="87"/>
    </row>
    <row r="1862" spans="1:9" ht="15" customHeight="1" x14ac:dyDescent="0.25">
      <c r="A1862" s="81">
        <f t="shared" si="162"/>
        <v>42403</v>
      </c>
      <c r="B1862" s="82">
        <f t="shared" si="163"/>
        <v>3</v>
      </c>
      <c r="C1862" s="83">
        <f t="shared" si="164"/>
        <v>4</v>
      </c>
      <c r="D1862" s="90">
        <v>43733</v>
      </c>
      <c r="E1862" s="150">
        <v>18894</v>
      </c>
      <c r="F1862" s="108">
        <v>0</v>
      </c>
      <c r="G1862" s="86">
        <f t="shared" si="165"/>
        <v>18894</v>
      </c>
      <c r="H1862" s="86">
        <f t="shared" si="166"/>
        <v>62627</v>
      </c>
      <c r="I1862" s="87"/>
    </row>
    <row r="1863" spans="1:9" ht="15" customHeight="1" x14ac:dyDescent="0.25">
      <c r="A1863" s="81">
        <f t="shared" si="162"/>
        <v>42404</v>
      </c>
      <c r="B1863" s="82">
        <f t="shared" si="163"/>
        <v>4</v>
      </c>
      <c r="C1863" s="83">
        <f t="shared" si="164"/>
        <v>5</v>
      </c>
      <c r="D1863" s="90">
        <v>34520</v>
      </c>
      <c r="E1863" s="150">
        <v>23280</v>
      </c>
      <c r="F1863" s="108">
        <v>0</v>
      </c>
      <c r="G1863" s="86">
        <f t="shared" si="165"/>
        <v>23280</v>
      </c>
      <c r="H1863" s="86">
        <f t="shared" si="166"/>
        <v>57800</v>
      </c>
      <c r="I1863" s="87"/>
    </row>
    <row r="1864" spans="1:9" ht="15" customHeight="1" x14ac:dyDescent="0.25">
      <c r="A1864" s="81">
        <f t="shared" si="162"/>
        <v>42405</v>
      </c>
      <c r="B1864" s="82">
        <f t="shared" si="163"/>
        <v>5</v>
      </c>
      <c r="C1864" s="83">
        <f t="shared" si="164"/>
        <v>6</v>
      </c>
      <c r="D1864" s="90">
        <v>48580</v>
      </c>
      <c r="E1864" s="150">
        <v>15270</v>
      </c>
      <c r="F1864" s="108">
        <v>0</v>
      </c>
      <c r="G1864" s="86">
        <f t="shared" si="165"/>
        <v>15270</v>
      </c>
      <c r="H1864" s="86">
        <f t="shared" si="166"/>
        <v>63850</v>
      </c>
      <c r="I1864" s="87"/>
    </row>
    <row r="1865" spans="1:9" ht="15" customHeight="1" x14ac:dyDescent="0.25">
      <c r="A1865" s="81">
        <f t="shared" si="162"/>
        <v>42406</v>
      </c>
      <c r="B1865" s="82">
        <f t="shared" si="163"/>
        <v>6</v>
      </c>
      <c r="C1865" s="83">
        <f t="shared" si="164"/>
        <v>7</v>
      </c>
      <c r="D1865" s="90">
        <v>58670</v>
      </c>
      <c r="E1865" s="150">
        <v>14840</v>
      </c>
      <c r="F1865" s="108">
        <v>0</v>
      </c>
      <c r="G1865" s="86">
        <f t="shared" si="165"/>
        <v>14840</v>
      </c>
      <c r="H1865" s="86">
        <f t="shared" si="166"/>
        <v>73510</v>
      </c>
      <c r="I1865" s="87"/>
    </row>
    <row r="1866" spans="1:9" ht="15" customHeight="1" x14ac:dyDescent="0.25">
      <c r="A1866" s="81">
        <f t="shared" si="162"/>
        <v>42407</v>
      </c>
      <c r="B1866" s="82">
        <f t="shared" si="163"/>
        <v>7</v>
      </c>
      <c r="C1866" s="83">
        <f t="shared" si="164"/>
        <v>1</v>
      </c>
      <c r="D1866" s="90">
        <v>38890</v>
      </c>
      <c r="E1866" s="150">
        <v>30870</v>
      </c>
      <c r="F1866" s="108">
        <v>0</v>
      </c>
      <c r="G1866" s="86">
        <f t="shared" si="165"/>
        <v>30870</v>
      </c>
      <c r="H1866" s="86">
        <f t="shared" si="166"/>
        <v>69760</v>
      </c>
      <c r="I1866" s="87"/>
    </row>
    <row r="1867" spans="1:9" ht="15" customHeight="1" x14ac:dyDescent="0.25">
      <c r="A1867" s="81">
        <f t="shared" si="162"/>
        <v>42408</v>
      </c>
      <c r="B1867" s="82">
        <f t="shared" si="163"/>
        <v>8</v>
      </c>
      <c r="C1867" s="83">
        <f t="shared" si="164"/>
        <v>2</v>
      </c>
      <c r="D1867" s="90">
        <v>23980</v>
      </c>
      <c r="E1867" s="150">
        <v>38850</v>
      </c>
      <c r="F1867" s="108">
        <v>0</v>
      </c>
      <c r="G1867" s="86">
        <f t="shared" si="165"/>
        <v>38850</v>
      </c>
      <c r="H1867" s="86">
        <f t="shared" si="166"/>
        <v>62830</v>
      </c>
      <c r="I1867" s="87"/>
    </row>
    <row r="1868" spans="1:9" ht="15" customHeight="1" x14ac:dyDescent="0.25">
      <c r="A1868" s="81">
        <f t="shared" si="162"/>
        <v>42409</v>
      </c>
      <c r="B1868" s="82">
        <f t="shared" si="163"/>
        <v>9</v>
      </c>
      <c r="C1868" s="83">
        <f t="shared" si="164"/>
        <v>3</v>
      </c>
      <c r="D1868" s="90">
        <v>23160</v>
      </c>
      <c r="E1868" s="150">
        <v>43210</v>
      </c>
      <c r="F1868" s="108">
        <v>0</v>
      </c>
      <c r="G1868" s="86">
        <f t="shared" si="165"/>
        <v>43210</v>
      </c>
      <c r="H1868" s="86">
        <f t="shared" si="166"/>
        <v>66370</v>
      </c>
      <c r="I1868" s="87"/>
    </row>
    <row r="1869" spans="1:9" ht="15" customHeight="1" x14ac:dyDescent="0.25">
      <c r="A1869" s="81">
        <f t="shared" si="162"/>
        <v>42410</v>
      </c>
      <c r="B1869" s="82">
        <f t="shared" si="163"/>
        <v>10</v>
      </c>
      <c r="C1869" s="83">
        <f t="shared" si="164"/>
        <v>4</v>
      </c>
      <c r="D1869" s="90">
        <v>4280</v>
      </c>
      <c r="E1869" s="150">
        <v>49950</v>
      </c>
      <c r="F1869" s="108">
        <v>0</v>
      </c>
      <c r="G1869" s="86">
        <f t="shared" si="165"/>
        <v>49950</v>
      </c>
      <c r="H1869" s="86">
        <f t="shared" si="166"/>
        <v>54230</v>
      </c>
      <c r="I1869" s="87"/>
    </row>
    <row r="1870" spans="1:9" ht="15" customHeight="1" x14ac:dyDescent="0.25">
      <c r="A1870" s="81">
        <f t="shared" si="162"/>
        <v>42411</v>
      </c>
      <c r="B1870" s="82">
        <f t="shared" si="163"/>
        <v>11</v>
      </c>
      <c r="C1870" s="83">
        <f t="shared" si="164"/>
        <v>5</v>
      </c>
      <c r="D1870" s="90">
        <v>4470</v>
      </c>
      <c r="E1870" s="150">
        <v>61940</v>
      </c>
      <c r="F1870" s="108">
        <v>0</v>
      </c>
      <c r="G1870" s="86">
        <f t="shared" si="165"/>
        <v>61940</v>
      </c>
      <c r="H1870" s="86">
        <f t="shared" si="166"/>
        <v>66410</v>
      </c>
      <c r="I1870" s="87"/>
    </row>
    <row r="1871" spans="1:9" ht="15" customHeight="1" x14ac:dyDescent="0.25">
      <c r="A1871" s="81">
        <f t="shared" si="162"/>
        <v>42412</v>
      </c>
      <c r="B1871" s="82">
        <f t="shared" si="163"/>
        <v>12</v>
      </c>
      <c r="C1871" s="83">
        <f t="shared" si="164"/>
        <v>6</v>
      </c>
      <c r="D1871" s="90">
        <v>42930</v>
      </c>
      <c r="E1871" s="150">
        <v>43480</v>
      </c>
      <c r="F1871" s="108">
        <v>0</v>
      </c>
      <c r="G1871" s="86">
        <f t="shared" si="165"/>
        <v>43480</v>
      </c>
      <c r="H1871" s="86">
        <f t="shared" si="166"/>
        <v>86410</v>
      </c>
      <c r="I1871" s="87"/>
    </row>
    <row r="1872" spans="1:9" ht="15" customHeight="1" x14ac:dyDescent="0.25">
      <c r="A1872" s="81">
        <f t="shared" si="162"/>
        <v>42413</v>
      </c>
      <c r="B1872" s="82">
        <f t="shared" si="163"/>
        <v>13</v>
      </c>
      <c r="C1872" s="83">
        <f t="shared" si="164"/>
        <v>7</v>
      </c>
      <c r="D1872" s="90">
        <v>64110</v>
      </c>
      <c r="E1872" s="150">
        <v>24880</v>
      </c>
      <c r="F1872" s="108">
        <v>0</v>
      </c>
      <c r="G1872" s="86">
        <f t="shared" si="165"/>
        <v>24880</v>
      </c>
      <c r="H1872" s="86">
        <f t="shared" si="166"/>
        <v>88990</v>
      </c>
      <c r="I1872" s="87"/>
    </row>
    <row r="1873" spans="1:9" ht="15" customHeight="1" x14ac:dyDescent="0.25">
      <c r="A1873" s="81">
        <f t="shared" si="162"/>
        <v>42414</v>
      </c>
      <c r="B1873" s="82">
        <f t="shared" si="163"/>
        <v>14</v>
      </c>
      <c r="C1873" s="83">
        <f t="shared" si="164"/>
        <v>1</v>
      </c>
      <c r="D1873" s="90">
        <v>65718</v>
      </c>
      <c r="E1873" s="150">
        <v>25958</v>
      </c>
      <c r="F1873" s="108">
        <v>0</v>
      </c>
      <c r="G1873" s="86">
        <f t="shared" si="165"/>
        <v>25958</v>
      </c>
      <c r="H1873" s="86">
        <f t="shared" si="166"/>
        <v>91676</v>
      </c>
      <c r="I1873" s="87"/>
    </row>
    <row r="1874" spans="1:9" ht="15" customHeight="1" x14ac:dyDescent="0.25">
      <c r="A1874" s="81">
        <f t="shared" si="162"/>
        <v>42415</v>
      </c>
      <c r="B1874" s="82">
        <f t="shared" si="163"/>
        <v>15</v>
      </c>
      <c r="C1874" s="83">
        <f t="shared" si="164"/>
        <v>2</v>
      </c>
      <c r="D1874" s="90">
        <v>69102</v>
      </c>
      <c r="E1874" s="150">
        <v>12298</v>
      </c>
      <c r="F1874" s="108">
        <v>0</v>
      </c>
      <c r="G1874" s="86">
        <f t="shared" si="165"/>
        <v>12298</v>
      </c>
      <c r="H1874" s="86">
        <f t="shared" si="166"/>
        <v>81400</v>
      </c>
      <c r="I1874" s="87"/>
    </row>
    <row r="1875" spans="1:9" ht="15" customHeight="1" x14ac:dyDescent="0.25">
      <c r="A1875" s="81">
        <f t="shared" si="162"/>
        <v>42416</v>
      </c>
      <c r="B1875" s="82">
        <f t="shared" si="163"/>
        <v>16</v>
      </c>
      <c r="C1875" s="83">
        <f t="shared" si="164"/>
        <v>3</v>
      </c>
      <c r="D1875" s="90">
        <v>56055</v>
      </c>
      <c r="E1875" s="150">
        <v>21952</v>
      </c>
      <c r="F1875" s="108">
        <v>0</v>
      </c>
      <c r="G1875" s="86">
        <f t="shared" si="165"/>
        <v>21952</v>
      </c>
      <c r="H1875" s="86">
        <f t="shared" si="166"/>
        <v>78007</v>
      </c>
      <c r="I1875" s="87"/>
    </row>
    <row r="1876" spans="1:9" ht="15" customHeight="1" x14ac:dyDescent="0.25">
      <c r="A1876" s="81">
        <f t="shared" si="162"/>
        <v>42417</v>
      </c>
      <c r="B1876" s="82">
        <f t="shared" si="163"/>
        <v>17</v>
      </c>
      <c r="C1876" s="83">
        <f t="shared" si="164"/>
        <v>4</v>
      </c>
      <c r="D1876" s="90">
        <v>21128</v>
      </c>
      <c r="E1876" s="150">
        <v>19341</v>
      </c>
      <c r="F1876" s="108">
        <v>0</v>
      </c>
      <c r="G1876" s="86">
        <f t="shared" si="165"/>
        <v>19341</v>
      </c>
      <c r="H1876" s="86">
        <f t="shared" si="166"/>
        <v>40469</v>
      </c>
      <c r="I1876" s="87"/>
    </row>
    <row r="1877" spans="1:9" ht="15" customHeight="1" x14ac:dyDescent="0.25">
      <c r="A1877" s="81">
        <f t="shared" si="162"/>
        <v>42418</v>
      </c>
      <c r="B1877" s="82">
        <f t="shared" si="163"/>
        <v>18</v>
      </c>
      <c r="C1877" s="83">
        <f t="shared" si="164"/>
        <v>5</v>
      </c>
      <c r="D1877" s="90">
        <v>52920</v>
      </c>
      <c r="E1877" s="150">
        <v>20881</v>
      </c>
      <c r="F1877" s="108">
        <v>0</v>
      </c>
      <c r="G1877" s="86">
        <f t="shared" si="165"/>
        <v>20881</v>
      </c>
      <c r="H1877" s="86">
        <f t="shared" si="166"/>
        <v>73801</v>
      </c>
      <c r="I1877" s="87"/>
    </row>
    <row r="1878" spans="1:9" ht="15" customHeight="1" x14ac:dyDescent="0.25">
      <c r="A1878" s="81">
        <f t="shared" si="162"/>
        <v>42419</v>
      </c>
      <c r="B1878" s="82">
        <f t="shared" si="163"/>
        <v>19</v>
      </c>
      <c r="C1878" s="83">
        <f t="shared" si="164"/>
        <v>6</v>
      </c>
      <c r="D1878" s="90">
        <v>66346</v>
      </c>
      <c r="E1878" s="150">
        <v>12181</v>
      </c>
      <c r="F1878" s="108">
        <v>0</v>
      </c>
      <c r="G1878" s="86">
        <f t="shared" si="165"/>
        <v>12181</v>
      </c>
      <c r="H1878" s="86">
        <f t="shared" si="166"/>
        <v>78527</v>
      </c>
      <c r="I1878" s="87"/>
    </row>
    <row r="1879" spans="1:9" ht="15" customHeight="1" x14ac:dyDescent="0.25">
      <c r="A1879" s="81">
        <f t="shared" si="162"/>
        <v>42420</v>
      </c>
      <c r="B1879" s="82">
        <f t="shared" si="163"/>
        <v>20</v>
      </c>
      <c r="C1879" s="83">
        <f t="shared" si="164"/>
        <v>7</v>
      </c>
      <c r="D1879" s="90">
        <v>65801</v>
      </c>
      <c r="E1879" s="150">
        <v>25042</v>
      </c>
      <c r="F1879" s="108">
        <v>0</v>
      </c>
      <c r="G1879" s="86">
        <f t="shared" si="165"/>
        <v>25042</v>
      </c>
      <c r="H1879" s="86">
        <f t="shared" si="166"/>
        <v>90843</v>
      </c>
      <c r="I1879" s="87"/>
    </row>
    <row r="1880" spans="1:9" ht="15" customHeight="1" x14ac:dyDescent="0.25">
      <c r="A1880" s="81">
        <f t="shared" si="162"/>
        <v>42421</v>
      </c>
      <c r="B1880" s="82">
        <f t="shared" si="163"/>
        <v>21</v>
      </c>
      <c r="C1880" s="83">
        <f t="shared" si="164"/>
        <v>1</v>
      </c>
      <c r="D1880" s="90">
        <v>57317</v>
      </c>
      <c r="E1880" s="150">
        <v>22644</v>
      </c>
      <c r="F1880" s="108">
        <v>0</v>
      </c>
      <c r="G1880" s="86">
        <f t="shared" si="165"/>
        <v>22644</v>
      </c>
      <c r="H1880" s="86">
        <f t="shared" si="166"/>
        <v>79961</v>
      </c>
      <c r="I1880" s="87"/>
    </row>
    <row r="1881" spans="1:9" ht="15" customHeight="1" x14ac:dyDescent="0.25">
      <c r="A1881" s="81">
        <f t="shared" si="162"/>
        <v>42422</v>
      </c>
      <c r="B1881" s="82">
        <f t="shared" si="163"/>
        <v>22</v>
      </c>
      <c r="C1881" s="83">
        <f t="shared" si="164"/>
        <v>2</v>
      </c>
      <c r="D1881" s="90">
        <v>47331</v>
      </c>
      <c r="E1881" s="150">
        <v>18249</v>
      </c>
      <c r="F1881" s="108">
        <v>0</v>
      </c>
      <c r="G1881" s="86">
        <f t="shared" si="165"/>
        <v>18249</v>
      </c>
      <c r="H1881" s="86">
        <f t="shared" si="166"/>
        <v>65580</v>
      </c>
      <c r="I1881" s="87"/>
    </row>
    <row r="1882" spans="1:9" ht="15" customHeight="1" x14ac:dyDescent="0.25">
      <c r="A1882" s="81">
        <f t="shared" si="162"/>
        <v>42423</v>
      </c>
      <c r="B1882" s="82">
        <f t="shared" si="163"/>
        <v>23</v>
      </c>
      <c r="C1882" s="83">
        <f t="shared" si="164"/>
        <v>3</v>
      </c>
      <c r="D1882" s="90">
        <v>47010</v>
      </c>
      <c r="E1882" s="150">
        <v>13690</v>
      </c>
      <c r="F1882" s="108">
        <v>0</v>
      </c>
      <c r="G1882" s="86">
        <f t="shared" si="165"/>
        <v>13690</v>
      </c>
      <c r="H1882" s="86">
        <f t="shared" si="166"/>
        <v>60700</v>
      </c>
      <c r="I1882" s="87"/>
    </row>
    <row r="1883" spans="1:9" ht="15" customHeight="1" x14ac:dyDescent="0.25">
      <c r="A1883" s="81">
        <f t="shared" si="162"/>
        <v>42424</v>
      </c>
      <c r="B1883" s="82">
        <f t="shared" si="163"/>
        <v>24</v>
      </c>
      <c r="C1883" s="83">
        <f t="shared" si="164"/>
        <v>4</v>
      </c>
      <c r="D1883" s="90">
        <v>51060</v>
      </c>
      <c r="E1883" s="150">
        <v>9190</v>
      </c>
      <c r="F1883" s="108">
        <v>0</v>
      </c>
      <c r="G1883" s="86">
        <f t="shared" si="165"/>
        <v>9190</v>
      </c>
      <c r="H1883" s="86">
        <f t="shared" si="166"/>
        <v>60250</v>
      </c>
      <c r="I1883" s="87"/>
    </row>
    <row r="1884" spans="1:9" ht="15" customHeight="1" x14ac:dyDescent="0.25">
      <c r="A1884" s="81">
        <f t="shared" si="162"/>
        <v>42425</v>
      </c>
      <c r="B1884" s="82">
        <f t="shared" si="163"/>
        <v>25</v>
      </c>
      <c r="C1884" s="83">
        <f t="shared" si="164"/>
        <v>5</v>
      </c>
      <c r="D1884" s="90">
        <v>50490</v>
      </c>
      <c r="E1884" s="150">
        <v>15890</v>
      </c>
      <c r="F1884" s="108">
        <v>0</v>
      </c>
      <c r="G1884" s="86">
        <f t="shared" si="165"/>
        <v>15890</v>
      </c>
      <c r="H1884" s="86">
        <f t="shared" si="166"/>
        <v>66380</v>
      </c>
      <c r="I1884" s="87"/>
    </row>
    <row r="1885" spans="1:9" ht="15" customHeight="1" x14ac:dyDescent="0.25">
      <c r="A1885" s="81">
        <f t="shared" si="162"/>
        <v>42426</v>
      </c>
      <c r="B1885" s="82">
        <f t="shared" si="163"/>
        <v>26</v>
      </c>
      <c r="C1885" s="83">
        <f t="shared" si="164"/>
        <v>6</v>
      </c>
      <c r="D1885" s="90">
        <v>61362</v>
      </c>
      <c r="E1885" s="150">
        <v>23496</v>
      </c>
      <c r="F1885" s="108">
        <v>0</v>
      </c>
      <c r="G1885" s="86">
        <f t="shared" si="165"/>
        <v>23496</v>
      </c>
      <c r="H1885" s="86">
        <f t="shared" si="166"/>
        <v>84858</v>
      </c>
      <c r="I1885" s="87"/>
    </row>
    <row r="1886" spans="1:9" ht="15" customHeight="1" x14ac:dyDescent="0.25">
      <c r="A1886" s="81">
        <f t="shared" si="162"/>
        <v>42427</v>
      </c>
      <c r="B1886" s="82">
        <f t="shared" si="163"/>
        <v>27</v>
      </c>
      <c r="C1886" s="83">
        <f t="shared" si="164"/>
        <v>7</v>
      </c>
      <c r="D1886" s="90">
        <v>64637</v>
      </c>
      <c r="E1886" s="150">
        <v>22649</v>
      </c>
      <c r="F1886" s="108">
        <v>0</v>
      </c>
      <c r="G1886" s="86">
        <f t="shared" si="165"/>
        <v>22649</v>
      </c>
      <c r="H1886" s="86">
        <f t="shared" si="166"/>
        <v>87286</v>
      </c>
      <c r="I1886" s="87"/>
    </row>
    <row r="1887" spans="1:9" ht="15" customHeight="1" x14ac:dyDescent="0.25">
      <c r="A1887" s="81">
        <f t="shared" si="162"/>
        <v>42428</v>
      </c>
      <c r="B1887" s="82">
        <f t="shared" si="163"/>
        <v>28</v>
      </c>
      <c r="C1887" s="83">
        <f t="shared" si="164"/>
        <v>1</v>
      </c>
      <c r="D1887" s="90">
        <v>61720</v>
      </c>
      <c r="E1887" s="150">
        <v>24670</v>
      </c>
      <c r="F1887" s="108">
        <v>0</v>
      </c>
      <c r="G1887" s="86">
        <f t="shared" si="165"/>
        <v>24670</v>
      </c>
      <c r="H1887" s="86">
        <f t="shared" si="166"/>
        <v>86390</v>
      </c>
      <c r="I1887" s="87"/>
    </row>
    <row r="1888" spans="1:9" ht="15" customHeight="1" x14ac:dyDescent="0.25">
      <c r="A1888" s="81">
        <f t="shared" si="162"/>
        <v>42429</v>
      </c>
      <c r="B1888" s="82">
        <f t="shared" si="163"/>
        <v>29</v>
      </c>
      <c r="C1888" s="83">
        <f t="shared" si="164"/>
        <v>2</v>
      </c>
      <c r="D1888" s="90">
        <v>42650</v>
      </c>
      <c r="E1888" s="150">
        <v>21050</v>
      </c>
      <c r="F1888" s="108">
        <v>0</v>
      </c>
      <c r="G1888" s="86">
        <f t="shared" si="165"/>
        <v>21050</v>
      </c>
      <c r="H1888" s="86">
        <f t="shared" si="166"/>
        <v>63700</v>
      </c>
      <c r="I1888" s="87"/>
    </row>
    <row r="1889" spans="1:9" ht="15" customHeight="1" x14ac:dyDescent="0.25">
      <c r="A1889" s="81">
        <f t="shared" si="162"/>
        <v>42430</v>
      </c>
      <c r="B1889" s="82">
        <f t="shared" si="163"/>
        <v>1</v>
      </c>
      <c r="C1889" s="83">
        <f t="shared" si="164"/>
        <v>3</v>
      </c>
      <c r="D1889" s="90">
        <v>45220</v>
      </c>
      <c r="E1889" s="150">
        <v>16498</v>
      </c>
      <c r="F1889" s="109"/>
      <c r="G1889" s="86">
        <f t="shared" si="165"/>
        <v>16498</v>
      </c>
      <c r="H1889" s="86">
        <f t="shared" si="166"/>
        <v>61718</v>
      </c>
      <c r="I1889" s="87"/>
    </row>
    <row r="1890" spans="1:9" ht="15" customHeight="1" x14ac:dyDescent="0.25">
      <c r="A1890" s="81">
        <f t="shared" si="162"/>
        <v>42431</v>
      </c>
      <c r="B1890" s="82">
        <f t="shared" si="163"/>
        <v>2</v>
      </c>
      <c r="C1890" s="83">
        <f t="shared" si="164"/>
        <v>4</v>
      </c>
      <c r="D1890" s="90">
        <v>44210</v>
      </c>
      <c r="E1890" s="150">
        <v>18740</v>
      </c>
      <c r="F1890" s="109"/>
      <c r="G1890" s="86">
        <f t="shared" si="165"/>
        <v>18740</v>
      </c>
      <c r="H1890" s="86">
        <f t="shared" si="166"/>
        <v>62950</v>
      </c>
      <c r="I1890" s="87"/>
    </row>
    <row r="1891" spans="1:9" ht="15" customHeight="1" x14ac:dyDescent="0.25">
      <c r="A1891" s="81">
        <f t="shared" si="162"/>
        <v>42432</v>
      </c>
      <c r="B1891" s="82">
        <f t="shared" si="163"/>
        <v>3</v>
      </c>
      <c r="C1891" s="83">
        <f t="shared" si="164"/>
        <v>5</v>
      </c>
      <c r="D1891" s="90">
        <v>54229</v>
      </c>
      <c r="E1891" s="150">
        <v>6697</v>
      </c>
      <c r="F1891" s="109"/>
      <c r="G1891" s="86">
        <f t="shared" si="165"/>
        <v>6697</v>
      </c>
      <c r="H1891" s="86">
        <f t="shared" si="166"/>
        <v>60926</v>
      </c>
      <c r="I1891" s="87"/>
    </row>
    <row r="1892" spans="1:9" ht="15" customHeight="1" x14ac:dyDescent="0.25">
      <c r="A1892" s="81">
        <f t="shared" si="162"/>
        <v>42433</v>
      </c>
      <c r="B1892" s="82">
        <f t="shared" si="163"/>
        <v>4</v>
      </c>
      <c r="C1892" s="83">
        <f t="shared" si="164"/>
        <v>6</v>
      </c>
      <c r="D1892" s="90">
        <v>45440</v>
      </c>
      <c r="E1892" s="150">
        <v>14730</v>
      </c>
      <c r="F1892" s="109"/>
      <c r="G1892" s="86">
        <f t="shared" si="165"/>
        <v>14730</v>
      </c>
      <c r="H1892" s="86">
        <f t="shared" si="166"/>
        <v>60170</v>
      </c>
      <c r="I1892" s="87"/>
    </row>
    <row r="1893" spans="1:9" ht="15" customHeight="1" x14ac:dyDescent="0.25">
      <c r="A1893" s="81">
        <f t="shared" si="162"/>
        <v>42434</v>
      </c>
      <c r="B1893" s="82">
        <f t="shared" si="163"/>
        <v>5</v>
      </c>
      <c r="C1893" s="83">
        <f t="shared" si="164"/>
        <v>7</v>
      </c>
      <c r="D1893" s="90">
        <v>52331</v>
      </c>
      <c r="E1893" s="150">
        <v>19628</v>
      </c>
      <c r="F1893" s="109"/>
      <c r="G1893" s="86">
        <f t="shared" si="165"/>
        <v>19628</v>
      </c>
      <c r="H1893" s="86">
        <f t="shared" si="166"/>
        <v>71959</v>
      </c>
      <c r="I1893" s="87"/>
    </row>
    <row r="1894" spans="1:9" ht="15" customHeight="1" x14ac:dyDescent="0.25">
      <c r="A1894" s="81">
        <f t="shared" si="162"/>
        <v>42435</v>
      </c>
      <c r="B1894" s="82">
        <f t="shared" si="163"/>
        <v>6</v>
      </c>
      <c r="C1894" s="83">
        <f t="shared" si="164"/>
        <v>1</v>
      </c>
      <c r="D1894" s="90">
        <v>44385</v>
      </c>
      <c r="E1894" s="150">
        <v>35477</v>
      </c>
      <c r="F1894" s="109"/>
      <c r="G1894" s="86">
        <f t="shared" si="165"/>
        <v>35477</v>
      </c>
      <c r="H1894" s="86">
        <f t="shared" si="166"/>
        <v>79862</v>
      </c>
      <c r="I1894" s="87"/>
    </row>
    <row r="1895" spans="1:9" ht="15" customHeight="1" x14ac:dyDescent="0.25">
      <c r="A1895" s="81">
        <f t="shared" ref="A1895:A1958" si="167">A1894+1</f>
        <v>42436</v>
      </c>
      <c r="B1895" s="82">
        <f t="shared" ref="B1895:B1958" si="168">DAY(A1895)</f>
        <v>7</v>
      </c>
      <c r="C1895" s="83">
        <f t="shared" ref="C1895:C1958" si="169">WEEKDAY(A1895)</f>
        <v>2</v>
      </c>
      <c r="D1895" s="90">
        <v>52118</v>
      </c>
      <c r="E1895" s="150">
        <v>15147</v>
      </c>
      <c r="F1895" s="109"/>
      <c r="G1895" s="86">
        <f t="shared" ref="G1895:G1958" si="170">SUM(E1895+F1895)</f>
        <v>15147</v>
      </c>
      <c r="H1895" s="86">
        <f t="shared" ref="H1895:H1958" si="171">G1895+D1895</f>
        <v>67265</v>
      </c>
      <c r="I1895" s="87"/>
    </row>
    <row r="1896" spans="1:9" ht="15" customHeight="1" x14ac:dyDescent="0.25">
      <c r="A1896" s="81">
        <f t="shared" si="167"/>
        <v>42437</v>
      </c>
      <c r="B1896" s="82">
        <f t="shared" si="168"/>
        <v>8</v>
      </c>
      <c r="C1896" s="83">
        <f t="shared" si="169"/>
        <v>3</v>
      </c>
      <c r="D1896" s="90">
        <v>49764</v>
      </c>
      <c r="E1896" s="150">
        <v>18229</v>
      </c>
      <c r="F1896" s="109"/>
      <c r="G1896" s="86">
        <f t="shared" si="170"/>
        <v>18229</v>
      </c>
      <c r="H1896" s="86">
        <f t="shared" si="171"/>
        <v>67993</v>
      </c>
      <c r="I1896" s="87"/>
    </row>
    <row r="1897" spans="1:9" ht="15" customHeight="1" x14ac:dyDescent="0.25">
      <c r="A1897" s="81">
        <f t="shared" si="167"/>
        <v>42438</v>
      </c>
      <c r="B1897" s="82">
        <f t="shared" si="168"/>
        <v>9</v>
      </c>
      <c r="C1897" s="83">
        <f t="shared" si="169"/>
        <v>4</v>
      </c>
      <c r="D1897" s="90">
        <v>45821</v>
      </c>
      <c r="E1897" s="150">
        <v>17521</v>
      </c>
      <c r="F1897" s="109"/>
      <c r="G1897" s="86">
        <f t="shared" si="170"/>
        <v>17521</v>
      </c>
      <c r="H1897" s="86">
        <f t="shared" si="171"/>
        <v>63342</v>
      </c>
      <c r="I1897" s="87"/>
    </row>
    <row r="1898" spans="1:9" ht="15" customHeight="1" x14ac:dyDescent="0.25">
      <c r="A1898" s="81">
        <f t="shared" si="167"/>
        <v>42439</v>
      </c>
      <c r="B1898" s="82">
        <f t="shared" si="168"/>
        <v>10</v>
      </c>
      <c r="C1898" s="83">
        <f t="shared" si="169"/>
        <v>5</v>
      </c>
      <c r="D1898" s="90">
        <v>44860</v>
      </c>
      <c r="E1898" s="150">
        <v>15857</v>
      </c>
      <c r="F1898" s="109"/>
      <c r="G1898" s="86">
        <f t="shared" si="170"/>
        <v>15857</v>
      </c>
      <c r="H1898" s="86">
        <f t="shared" si="171"/>
        <v>60717</v>
      </c>
      <c r="I1898" s="87"/>
    </row>
    <row r="1899" spans="1:9" ht="15" customHeight="1" x14ac:dyDescent="0.25">
      <c r="A1899" s="81">
        <f t="shared" si="167"/>
        <v>42440</v>
      </c>
      <c r="B1899" s="82">
        <f t="shared" si="168"/>
        <v>11</v>
      </c>
      <c r="C1899" s="83">
        <f t="shared" si="169"/>
        <v>6</v>
      </c>
      <c r="D1899" s="90">
        <v>44780</v>
      </c>
      <c r="E1899" s="150">
        <v>16480</v>
      </c>
      <c r="F1899" s="109"/>
      <c r="G1899" s="86">
        <f t="shared" si="170"/>
        <v>16480</v>
      </c>
      <c r="H1899" s="86">
        <f t="shared" si="171"/>
        <v>61260</v>
      </c>
      <c r="I1899" s="87"/>
    </row>
    <row r="1900" spans="1:9" ht="15" customHeight="1" x14ac:dyDescent="0.25">
      <c r="A1900" s="81">
        <f t="shared" si="167"/>
        <v>42441</v>
      </c>
      <c r="B1900" s="82">
        <f t="shared" si="168"/>
        <v>12</v>
      </c>
      <c r="C1900" s="83">
        <f t="shared" si="169"/>
        <v>7</v>
      </c>
      <c r="D1900" s="90">
        <v>56470</v>
      </c>
      <c r="E1900" s="150">
        <v>21310</v>
      </c>
      <c r="F1900" s="109"/>
      <c r="G1900" s="86">
        <f t="shared" si="170"/>
        <v>21310</v>
      </c>
      <c r="H1900" s="86">
        <f t="shared" si="171"/>
        <v>77780</v>
      </c>
      <c r="I1900" s="87"/>
    </row>
    <row r="1901" spans="1:9" ht="15" customHeight="1" x14ac:dyDescent="0.25">
      <c r="A1901" s="81">
        <f t="shared" si="167"/>
        <v>42442</v>
      </c>
      <c r="B1901" s="82">
        <f t="shared" si="168"/>
        <v>13</v>
      </c>
      <c r="C1901" s="83">
        <f t="shared" si="169"/>
        <v>1</v>
      </c>
      <c r="D1901" s="90">
        <v>54750</v>
      </c>
      <c r="E1901" s="150">
        <v>20490</v>
      </c>
      <c r="F1901" s="109"/>
      <c r="G1901" s="86">
        <f t="shared" si="170"/>
        <v>20490</v>
      </c>
      <c r="H1901" s="86">
        <f t="shared" si="171"/>
        <v>75240</v>
      </c>
      <c r="I1901" s="87"/>
    </row>
    <row r="1902" spans="1:9" ht="15" customHeight="1" x14ac:dyDescent="0.25">
      <c r="A1902" s="81">
        <f t="shared" si="167"/>
        <v>42443</v>
      </c>
      <c r="B1902" s="82">
        <f t="shared" si="168"/>
        <v>14</v>
      </c>
      <c r="C1902" s="83">
        <f t="shared" si="169"/>
        <v>2</v>
      </c>
      <c r="D1902" s="90">
        <v>18680</v>
      </c>
      <c r="E1902" s="150">
        <v>49490</v>
      </c>
      <c r="F1902" s="109"/>
      <c r="G1902" s="86">
        <f t="shared" si="170"/>
        <v>49490</v>
      </c>
      <c r="H1902" s="86">
        <f t="shared" si="171"/>
        <v>68170</v>
      </c>
      <c r="I1902" s="87"/>
    </row>
    <row r="1903" spans="1:9" ht="15" customHeight="1" x14ac:dyDescent="0.25">
      <c r="A1903" s="81">
        <f t="shared" si="167"/>
        <v>42444</v>
      </c>
      <c r="B1903" s="82">
        <f t="shared" si="168"/>
        <v>15</v>
      </c>
      <c r="C1903" s="83">
        <f t="shared" si="169"/>
        <v>3</v>
      </c>
      <c r="D1903" s="90">
        <v>4820</v>
      </c>
      <c r="E1903" s="150">
        <v>67560</v>
      </c>
      <c r="F1903" s="109"/>
      <c r="G1903" s="86">
        <f t="shared" si="170"/>
        <v>67560</v>
      </c>
      <c r="H1903" s="86">
        <f t="shared" si="171"/>
        <v>72380</v>
      </c>
      <c r="I1903" s="87"/>
    </row>
    <row r="1904" spans="1:9" ht="15" customHeight="1" x14ac:dyDescent="0.25">
      <c r="A1904" s="81">
        <f t="shared" si="167"/>
        <v>42445</v>
      </c>
      <c r="B1904" s="82">
        <f t="shared" si="168"/>
        <v>16</v>
      </c>
      <c r="C1904" s="83">
        <f t="shared" si="169"/>
        <v>4</v>
      </c>
      <c r="D1904" s="90">
        <v>4104</v>
      </c>
      <c r="E1904" s="150">
        <v>67021</v>
      </c>
      <c r="F1904" s="109"/>
      <c r="G1904" s="86">
        <f t="shared" si="170"/>
        <v>67021</v>
      </c>
      <c r="H1904" s="86">
        <f t="shared" si="171"/>
        <v>71125</v>
      </c>
      <c r="I1904" s="87"/>
    </row>
    <row r="1905" spans="1:9" ht="15" customHeight="1" x14ac:dyDescent="0.25">
      <c r="A1905" s="81">
        <f t="shared" si="167"/>
        <v>42446</v>
      </c>
      <c r="B1905" s="82">
        <f t="shared" si="168"/>
        <v>17</v>
      </c>
      <c r="C1905" s="83">
        <f t="shared" si="169"/>
        <v>5</v>
      </c>
      <c r="D1905" s="90">
        <v>3470</v>
      </c>
      <c r="E1905" s="150">
        <v>69600</v>
      </c>
      <c r="F1905" s="109"/>
      <c r="G1905" s="86">
        <f t="shared" si="170"/>
        <v>69600</v>
      </c>
      <c r="H1905" s="86">
        <f t="shared" si="171"/>
        <v>73070</v>
      </c>
      <c r="I1905" s="87"/>
    </row>
    <row r="1906" spans="1:9" ht="15" customHeight="1" x14ac:dyDescent="0.25">
      <c r="A1906" s="81">
        <f t="shared" si="167"/>
        <v>42447</v>
      </c>
      <c r="B1906" s="82">
        <f t="shared" si="168"/>
        <v>18</v>
      </c>
      <c r="C1906" s="83">
        <f t="shared" si="169"/>
        <v>6</v>
      </c>
      <c r="D1906" s="90">
        <v>4060</v>
      </c>
      <c r="E1906" s="150">
        <v>65090</v>
      </c>
      <c r="F1906" s="109"/>
      <c r="G1906" s="86">
        <f t="shared" si="170"/>
        <v>65090</v>
      </c>
      <c r="H1906" s="86">
        <f t="shared" si="171"/>
        <v>69150</v>
      </c>
      <c r="I1906" s="87"/>
    </row>
    <row r="1907" spans="1:9" ht="15" customHeight="1" x14ac:dyDescent="0.25">
      <c r="A1907" s="81">
        <f t="shared" si="167"/>
        <v>42448</v>
      </c>
      <c r="B1907" s="82">
        <f t="shared" si="168"/>
        <v>19</v>
      </c>
      <c r="C1907" s="83">
        <f t="shared" si="169"/>
        <v>7</v>
      </c>
      <c r="D1907" s="90">
        <v>4440</v>
      </c>
      <c r="E1907" s="150">
        <v>65910</v>
      </c>
      <c r="F1907" s="109"/>
      <c r="G1907" s="86">
        <f t="shared" si="170"/>
        <v>65910</v>
      </c>
      <c r="H1907" s="86">
        <f t="shared" si="171"/>
        <v>70350</v>
      </c>
      <c r="I1907" s="87"/>
    </row>
    <row r="1908" spans="1:9" ht="15" customHeight="1" x14ac:dyDescent="0.25">
      <c r="A1908" s="81">
        <f t="shared" si="167"/>
        <v>42449</v>
      </c>
      <c r="B1908" s="82">
        <f t="shared" si="168"/>
        <v>20</v>
      </c>
      <c r="C1908" s="83">
        <f t="shared" si="169"/>
        <v>1</v>
      </c>
      <c r="D1908" s="90">
        <v>4602</v>
      </c>
      <c r="E1908" s="150">
        <v>73591</v>
      </c>
      <c r="F1908" s="109"/>
      <c r="G1908" s="86">
        <f t="shared" si="170"/>
        <v>73591</v>
      </c>
      <c r="H1908" s="86">
        <f t="shared" si="171"/>
        <v>78193</v>
      </c>
      <c r="I1908" s="87"/>
    </row>
    <row r="1909" spans="1:9" ht="15" customHeight="1" x14ac:dyDescent="0.25">
      <c r="A1909" s="81">
        <f t="shared" si="167"/>
        <v>42450</v>
      </c>
      <c r="B1909" s="82">
        <f t="shared" si="168"/>
        <v>21</v>
      </c>
      <c r="C1909" s="83">
        <f t="shared" si="169"/>
        <v>2</v>
      </c>
      <c r="D1909" s="90">
        <v>4565</v>
      </c>
      <c r="E1909" s="150">
        <v>60259</v>
      </c>
      <c r="F1909" s="109"/>
      <c r="G1909" s="86">
        <f t="shared" si="170"/>
        <v>60259</v>
      </c>
      <c r="H1909" s="86">
        <f t="shared" si="171"/>
        <v>64824</v>
      </c>
      <c r="I1909" s="87"/>
    </row>
    <row r="1910" spans="1:9" ht="15" customHeight="1" x14ac:dyDescent="0.25">
      <c r="A1910" s="81">
        <f t="shared" si="167"/>
        <v>42451</v>
      </c>
      <c r="B1910" s="82">
        <f t="shared" si="168"/>
        <v>22</v>
      </c>
      <c r="C1910" s="83">
        <f t="shared" si="169"/>
        <v>3</v>
      </c>
      <c r="D1910" s="90">
        <v>4220</v>
      </c>
      <c r="E1910" s="150">
        <v>59060</v>
      </c>
      <c r="F1910" s="109"/>
      <c r="G1910" s="86">
        <f t="shared" si="170"/>
        <v>59060</v>
      </c>
      <c r="H1910" s="86">
        <f t="shared" si="171"/>
        <v>63280</v>
      </c>
      <c r="I1910" s="87"/>
    </row>
    <row r="1911" spans="1:9" ht="15" customHeight="1" x14ac:dyDescent="0.25">
      <c r="A1911" s="81">
        <f t="shared" si="167"/>
        <v>42452</v>
      </c>
      <c r="B1911" s="82">
        <f t="shared" si="168"/>
        <v>23</v>
      </c>
      <c r="C1911" s="83">
        <f t="shared" si="169"/>
        <v>4</v>
      </c>
      <c r="D1911" s="90">
        <v>4280</v>
      </c>
      <c r="E1911" s="150">
        <v>62430</v>
      </c>
      <c r="F1911" s="109"/>
      <c r="G1911" s="86">
        <f t="shared" si="170"/>
        <v>62430</v>
      </c>
      <c r="H1911" s="86">
        <f t="shared" si="171"/>
        <v>66710</v>
      </c>
      <c r="I1911" s="87"/>
    </row>
    <row r="1912" spans="1:9" ht="15" customHeight="1" x14ac:dyDescent="0.25">
      <c r="A1912" s="81">
        <f t="shared" si="167"/>
        <v>42453</v>
      </c>
      <c r="B1912" s="82">
        <f t="shared" si="168"/>
        <v>24</v>
      </c>
      <c r="C1912" s="83">
        <f t="shared" si="169"/>
        <v>5</v>
      </c>
      <c r="D1912" s="90">
        <v>4580</v>
      </c>
      <c r="E1912" s="150">
        <v>58550</v>
      </c>
      <c r="F1912" s="109"/>
      <c r="G1912" s="86">
        <f t="shared" si="170"/>
        <v>58550</v>
      </c>
      <c r="H1912" s="86">
        <f t="shared" si="171"/>
        <v>63130</v>
      </c>
      <c r="I1912" s="87"/>
    </row>
    <row r="1913" spans="1:9" ht="15" customHeight="1" x14ac:dyDescent="0.25">
      <c r="A1913" s="81">
        <f t="shared" si="167"/>
        <v>42454</v>
      </c>
      <c r="B1913" s="82">
        <f t="shared" si="168"/>
        <v>25</v>
      </c>
      <c r="C1913" s="83">
        <f t="shared" si="169"/>
        <v>6</v>
      </c>
      <c r="D1913" s="90">
        <v>4930</v>
      </c>
      <c r="E1913" s="150">
        <v>54180</v>
      </c>
      <c r="F1913" s="109"/>
      <c r="G1913" s="86">
        <f t="shared" si="170"/>
        <v>54180</v>
      </c>
      <c r="H1913" s="86">
        <f t="shared" si="171"/>
        <v>59110</v>
      </c>
      <c r="I1913" s="87"/>
    </row>
    <row r="1914" spans="1:9" ht="15" customHeight="1" x14ac:dyDescent="0.25">
      <c r="A1914" s="81">
        <f t="shared" si="167"/>
        <v>42455</v>
      </c>
      <c r="B1914" s="82">
        <f t="shared" si="168"/>
        <v>26</v>
      </c>
      <c r="C1914" s="83">
        <f t="shared" si="169"/>
        <v>7</v>
      </c>
      <c r="D1914" s="90">
        <v>42320</v>
      </c>
      <c r="E1914" s="150">
        <v>48860</v>
      </c>
      <c r="F1914" s="109"/>
      <c r="G1914" s="86">
        <f t="shared" si="170"/>
        <v>48860</v>
      </c>
      <c r="H1914" s="86">
        <f t="shared" si="171"/>
        <v>91180</v>
      </c>
      <c r="I1914" s="87"/>
    </row>
    <row r="1915" spans="1:9" ht="15" customHeight="1" x14ac:dyDescent="0.25">
      <c r="A1915" s="81">
        <f t="shared" si="167"/>
        <v>42456</v>
      </c>
      <c r="B1915" s="82">
        <f t="shared" si="168"/>
        <v>27</v>
      </c>
      <c r="C1915" s="83">
        <f t="shared" si="169"/>
        <v>1</v>
      </c>
      <c r="D1915" s="90">
        <v>51519</v>
      </c>
      <c r="E1915" s="150">
        <v>16061</v>
      </c>
      <c r="F1915" s="109"/>
      <c r="G1915" s="86">
        <f t="shared" si="170"/>
        <v>16061</v>
      </c>
      <c r="H1915" s="86">
        <f t="shared" si="171"/>
        <v>67580</v>
      </c>
      <c r="I1915" s="87"/>
    </row>
    <row r="1916" spans="1:9" ht="15" customHeight="1" x14ac:dyDescent="0.25">
      <c r="A1916" s="81">
        <f t="shared" si="167"/>
        <v>42457</v>
      </c>
      <c r="B1916" s="82">
        <f t="shared" si="168"/>
        <v>28</v>
      </c>
      <c r="C1916" s="83">
        <f t="shared" si="169"/>
        <v>2</v>
      </c>
      <c r="D1916" s="90">
        <v>35655</v>
      </c>
      <c r="E1916" s="150">
        <v>27279</v>
      </c>
      <c r="F1916" s="109"/>
      <c r="G1916" s="86">
        <f t="shared" si="170"/>
        <v>27279</v>
      </c>
      <c r="H1916" s="86">
        <f t="shared" si="171"/>
        <v>62934</v>
      </c>
      <c r="I1916" s="87"/>
    </row>
    <row r="1917" spans="1:9" ht="15" customHeight="1" x14ac:dyDescent="0.25">
      <c r="A1917" s="81">
        <f t="shared" si="167"/>
        <v>42458</v>
      </c>
      <c r="B1917" s="82">
        <f t="shared" si="168"/>
        <v>29</v>
      </c>
      <c r="C1917" s="83">
        <f t="shared" si="169"/>
        <v>3</v>
      </c>
      <c r="D1917" s="90">
        <v>44069</v>
      </c>
      <c r="E1917" s="150">
        <v>24854</v>
      </c>
      <c r="F1917" s="109"/>
      <c r="G1917" s="86">
        <f t="shared" si="170"/>
        <v>24854</v>
      </c>
      <c r="H1917" s="86">
        <f t="shared" si="171"/>
        <v>68923</v>
      </c>
      <c r="I1917" s="87"/>
    </row>
    <row r="1918" spans="1:9" ht="15" customHeight="1" x14ac:dyDescent="0.25">
      <c r="A1918" s="81">
        <f t="shared" si="167"/>
        <v>42459</v>
      </c>
      <c r="B1918" s="82">
        <f t="shared" si="168"/>
        <v>30</v>
      </c>
      <c r="C1918" s="83">
        <f t="shared" si="169"/>
        <v>4</v>
      </c>
      <c r="D1918" s="90">
        <v>40470</v>
      </c>
      <c r="E1918" s="150">
        <v>20520</v>
      </c>
      <c r="F1918" s="109"/>
      <c r="G1918" s="86">
        <f t="shared" si="170"/>
        <v>20520</v>
      </c>
      <c r="H1918" s="86">
        <f t="shared" si="171"/>
        <v>60990</v>
      </c>
      <c r="I1918" s="87"/>
    </row>
    <row r="1919" spans="1:9" ht="15" customHeight="1" x14ac:dyDescent="0.25">
      <c r="A1919" s="81">
        <f t="shared" si="167"/>
        <v>42460</v>
      </c>
      <c r="B1919" s="82">
        <f t="shared" si="168"/>
        <v>31</v>
      </c>
      <c r="C1919" s="83">
        <f t="shared" si="169"/>
        <v>5</v>
      </c>
      <c r="D1919" s="90">
        <v>46360</v>
      </c>
      <c r="E1919" s="150">
        <v>16930</v>
      </c>
      <c r="F1919" s="109"/>
      <c r="G1919" s="86">
        <f t="shared" si="170"/>
        <v>16930</v>
      </c>
      <c r="H1919" s="86">
        <f t="shared" si="171"/>
        <v>63290</v>
      </c>
      <c r="I1919" s="87"/>
    </row>
    <row r="1920" spans="1:9" ht="15" customHeight="1" x14ac:dyDescent="0.25">
      <c r="A1920" s="81">
        <f t="shared" si="167"/>
        <v>42461</v>
      </c>
      <c r="B1920" s="82">
        <f t="shared" si="168"/>
        <v>1</v>
      </c>
      <c r="C1920" s="83">
        <f t="shared" si="169"/>
        <v>6</v>
      </c>
      <c r="D1920" s="90">
        <v>43651</v>
      </c>
      <c r="E1920" s="150">
        <v>16415</v>
      </c>
      <c r="F1920" s="110"/>
      <c r="G1920" s="86">
        <f t="shared" si="170"/>
        <v>16415</v>
      </c>
      <c r="H1920" s="86">
        <f t="shared" si="171"/>
        <v>60066</v>
      </c>
      <c r="I1920" s="87"/>
    </row>
    <row r="1921" spans="1:9" ht="15" customHeight="1" x14ac:dyDescent="0.25">
      <c r="A1921" s="81">
        <f t="shared" si="167"/>
        <v>42462</v>
      </c>
      <c r="B1921" s="82">
        <f t="shared" si="168"/>
        <v>2</v>
      </c>
      <c r="C1921" s="83">
        <f t="shared" si="169"/>
        <v>7</v>
      </c>
      <c r="D1921" s="90">
        <v>53800</v>
      </c>
      <c r="E1921" s="150">
        <v>20280</v>
      </c>
      <c r="F1921" s="110"/>
      <c r="G1921" s="86">
        <f t="shared" si="170"/>
        <v>20280</v>
      </c>
      <c r="H1921" s="86">
        <f t="shared" si="171"/>
        <v>74080</v>
      </c>
      <c r="I1921" s="87"/>
    </row>
    <row r="1922" spans="1:9" ht="15" customHeight="1" x14ac:dyDescent="0.25">
      <c r="A1922" s="81">
        <f t="shared" si="167"/>
        <v>42463</v>
      </c>
      <c r="B1922" s="82">
        <f t="shared" si="168"/>
        <v>3</v>
      </c>
      <c r="C1922" s="83">
        <f t="shared" si="169"/>
        <v>1</v>
      </c>
      <c r="D1922" s="90">
        <v>53610</v>
      </c>
      <c r="E1922" s="150">
        <v>19810</v>
      </c>
      <c r="F1922" s="110"/>
      <c r="G1922" s="86">
        <f t="shared" si="170"/>
        <v>19810</v>
      </c>
      <c r="H1922" s="86">
        <f t="shared" si="171"/>
        <v>73420</v>
      </c>
      <c r="I1922" s="87"/>
    </row>
    <row r="1923" spans="1:9" ht="15" customHeight="1" x14ac:dyDescent="0.25">
      <c r="A1923" s="81">
        <f t="shared" si="167"/>
        <v>42464</v>
      </c>
      <c r="B1923" s="82">
        <f t="shared" si="168"/>
        <v>4</v>
      </c>
      <c r="C1923" s="83">
        <f t="shared" si="169"/>
        <v>2</v>
      </c>
      <c r="D1923" s="90">
        <v>40810</v>
      </c>
      <c r="E1923" s="150">
        <v>15160</v>
      </c>
      <c r="F1923" s="110"/>
      <c r="G1923" s="86">
        <f t="shared" si="170"/>
        <v>15160</v>
      </c>
      <c r="H1923" s="86">
        <f t="shared" si="171"/>
        <v>55970</v>
      </c>
      <c r="I1923" s="87"/>
    </row>
    <row r="1924" spans="1:9" ht="15" customHeight="1" x14ac:dyDescent="0.25">
      <c r="A1924" s="81">
        <f t="shared" si="167"/>
        <v>42465</v>
      </c>
      <c r="B1924" s="82">
        <f t="shared" si="168"/>
        <v>5</v>
      </c>
      <c r="C1924" s="83">
        <f t="shared" si="169"/>
        <v>3</v>
      </c>
      <c r="D1924" s="90">
        <v>41500</v>
      </c>
      <c r="E1924" s="150">
        <v>15250</v>
      </c>
      <c r="F1924" s="110"/>
      <c r="G1924" s="86">
        <f t="shared" si="170"/>
        <v>15250</v>
      </c>
      <c r="H1924" s="86">
        <f t="shared" si="171"/>
        <v>56750</v>
      </c>
      <c r="I1924" s="87"/>
    </row>
    <row r="1925" spans="1:9" ht="15" customHeight="1" x14ac:dyDescent="0.25">
      <c r="A1925" s="81">
        <f t="shared" si="167"/>
        <v>42466</v>
      </c>
      <c r="B1925" s="82">
        <f t="shared" si="168"/>
        <v>6</v>
      </c>
      <c r="C1925" s="83">
        <f t="shared" si="169"/>
        <v>4</v>
      </c>
      <c r="D1925" s="90">
        <v>38470</v>
      </c>
      <c r="E1925" s="150">
        <v>13870</v>
      </c>
      <c r="F1925" s="110"/>
      <c r="G1925" s="86">
        <f t="shared" si="170"/>
        <v>13870</v>
      </c>
      <c r="H1925" s="86">
        <f t="shared" si="171"/>
        <v>52340</v>
      </c>
      <c r="I1925" s="87"/>
    </row>
    <row r="1926" spans="1:9" ht="15" customHeight="1" x14ac:dyDescent="0.25">
      <c r="A1926" s="81">
        <f t="shared" si="167"/>
        <v>42467</v>
      </c>
      <c r="B1926" s="82">
        <f t="shared" si="168"/>
        <v>7</v>
      </c>
      <c r="C1926" s="83">
        <f t="shared" si="169"/>
        <v>5</v>
      </c>
      <c r="D1926" s="90">
        <v>40170</v>
      </c>
      <c r="E1926" s="150">
        <v>14350</v>
      </c>
      <c r="F1926" s="110"/>
      <c r="G1926" s="86">
        <f t="shared" si="170"/>
        <v>14350</v>
      </c>
      <c r="H1926" s="86">
        <f t="shared" si="171"/>
        <v>54520</v>
      </c>
      <c r="I1926" s="87"/>
    </row>
    <row r="1927" spans="1:9" ht="15" customHeight="1" x14ac:dyDescent="0.25">
      <c r="A1927" s="81">
        <f t="shared" si="167"/>
        <v>42468</v>
      </c>
      <c r="B1927" s="82">
        <f t="shared" si="168"/>
        <v>8</v>
      </c>
      <c r="C1927" s="83">
        <f t="shared" si="169"/>
        <v>6</v>
      </c>
      <c r="D1927" s="90">
        <v>40730</v>
      </c>
      <c r="E1927" s="150">
        <v>14890</v>
      </c>
      <c r="F1927" s="110"/>
      <c r="G1927" s="86">
        <f t="shared" si="170"/>
        <v>14890</v>
      </c>
      <c r="H1927" s="86">
        <f t="shared" si="171"/>
        <v>55620</v>
      </c>
      <c r="I1927" s="87"/>
    </row>
    <row r="1928" spans="1:9" ht="15" customHeight="1" x14ac:dyDescent="0.25">
      <c r="A1928" s="81">
        <f t="shared" si="167"/>
        <v>42469</v>
      </c>
      <c r="B1928" s="82">
        <f t="shared" si="168"/>
        <v>9</v>
      </c>
      <c r="C1928" s="83">
        <f t="shared" si="169"/>
        <v>7</v>
      </c>
      <c r="D1928" s="90">
        <v>45560</v>
      </c>
      <c r="E1928" s="150">
        <v>16820</v>
      </c>
      <c r="F1928" s="110"/>
      <c r="G1928" s="86">
        <f t="shared" si="170"/>
        <v>16820</v>
      </c>
      <c r="H1928" s="86">
        <f t="shared" si="171"/>
        <v>62380</v>
      </c>
      <c r="I1928" s="87"/>
    </row>
    <row r="1929" spans="1:9" ht="15" customHeight="1" x14ac:dyDescent="0.25">
      <c r="A1929" s="81">
        <f t="shared" si="167"/>
        <v>42470</v>
      </c>
      <c r="B1929" s="82">
        <f t="shared" si="168"/>
        <v>10</v>
      </c>
      <c r="C1929" s="83">
        <f t="shared" si="169"/>
        <v>1</v>
      </c>
      <c r="D1929" s="90">
        <v>51590</v>
      </c>
      <c r="E1929" s="150">
        <v>16540</v>
      </c>
      <c r="F1929" s="110"/>
      <c r="G1929" s="86">
        <f t="shared" si="170"/>
        <v>16540</v>
      </c>
      <c r="H1929" s="86">
        <f t="shared" si="171"/>
        <v>68130</v>
      </c>
      <c r="I1929" s="87"/>
    </row>
    <row r="1930" spans="1:9" ht="15" customHeight="1" x14ac:dyDescent="0.25">
      <c r="A1930" s="81">
        <f t="shared" si="167"/>
        <v>42471</v>
      </c>
      <c r="B1930" s="82">
        <f t="shared" si="168"/>
        <v>11</v>
      </c>
      <c r="C1930" s="83">
        <f t="shared" si="169"/>
        <v>2</v>
      </c>
      <c r="D1930" s="90">
        <v>43510</v>
      </c>
      <c r="E1930" s="150">
        <v>13900</v>
      </c>
      <c r="F1930" s="110"/>
      <c r="G1930" s="86">
        <f t="shared" si="170"/>
        <v>13900</v>
      </c>
      <c r="H1930" s="86">
        <f t="shared" si="171"/>
        <v>57410</v>
      </c>
      <c r="I1930" s="87"/>
    </row>
    <row r="1931" spans="1:9" ht="15" customHeight="1" x14ac:dyDescent="0.25">
      <c r="A1931" s="81">
        <f t="shared" si="167"/>
        <v>42472</v>
      </c>
      <c r="B1931" s="82">
        <f t="shared" si="168"/>
        <v>12</v>
      </c>
      <c r="C1931" s="83">
        <f t="shared" si="169"/>
        <v>3</v>
      </c>
      <c r="D1931" s="90">
        <v>38553</v>
      </c>
      <c r="E1931" s="150">
        <v>13869</v>
      </c>
      <c r="F1931" s="110"/>
      <c r="G1931" s="86">
        <f t="shared" si="170"/>
        <v>13869</v>
      </c>
      <c r="H1931" s="86">
        <f t="shared" si="171"/>
        <v>52422</v>
      </c>
      <c r="I1931" s="87"/>
    </row>
    <row r="1932" spans="1:9" ht="15" customHeight="1" x14ac:dyDescent="0.25">
      <c r="A1932" s="81">
        <f t="shared" si="167"/>
        <v>42473</v>
      </c>
      <c r="B1932" s="82">
        <f t="shared" si="168"/>
        <v>13</v>
      </c>
      <c r="C1932" s="83">
        <f t="shared" si="169"/>
        <v>4</v>
      </c>
      <c r="D1932" s="90">
        <v>41790</v>
      </c>
      <c r="E1932" s="150">
        <v>15110</v>
      </c>
      <c r="F1932" s="110"/>
      <c r="G1932" s="86">
        <f t="shared" si="170"/>
        <v>15110</v>
      </c>
      <c r="H1932" s="86">
        <f t="shared" si="171"/>
        <v>56900</v>
      </c>
      <c r="I1932" s="87"/>
    </row>
    <row r="1933" spans="1:9" ht="15" customHeight="1" x14ac:dyDescent="0.25">
      <c r="A1933" s="81">
        <f t="shared" si="167"/>
        <v>42474</v>
      </c>
      <c r="B1933" s="82">
        <f t="shared" si="168"/>
        <v>14</v>
      </c>
      <c r="C1933" s="83">
        <f t="shared" si="169"/>
        <v>5</v>
      </c>
      <c r="D1933" s="90">
        <v>37640</v>
      </c>
      <c r="E1933" s="150">
        <v>13510</v>
      </c>
      <c r="F1933" s="110"/>
      <c r="G1933" s="86">
        <f t="shared" si="170"/>
        <v>13510</v>
      </c>
      <c r="H1933" s="86">
        <f t="shared" si="171"/>
        <v>51150</v>
      </c>
      <c r="I1933" s="87"/>
    </row>
    <row r="1934" spans="1:9" ht="15" customHeight="1" x14ac:dyDescent="0.25">
      <c r="A1934" s="81">
        <f t="shared" si="167"/>
        <v>42475</v>
      </c>
      <c r="B1934" s="82">
        <f t="shared" si="168"/>
        <v>15</v>
      </c>
      <c r="C1934" s="83">
        <f t="shared" si="169"/>
        <v>6</v>
      </c>
      <c r="D1934" s="90">
        <v>41350</v>
      </c>
      <c r="E1934" s="150">
        <v>14770</v>
      </c>
      <c r="F1934" s="110"/>
      <c r="G1934" s="86">
        <f t="shared" si="170"/>
        <v>14770</v>
      </c>
      <c r="H1934" s="86">
        <f t="shared" si="171"/>
        <v>56120</v>
      </c>
      <c r="I1934" s="87"/>
    </row>
    <row r="1935" spans="1:9" ht="15" customHeight="1" x14ac:dyDescent="0.25">
      <c r="A1935" s="81">
        <f t="shared" si="167"/>
        <v>42476</v>
      </c>
      <c r="B1935" s="82">
        <f t="shared" si="168"/>
        <v>16</v>
      </c>
      <c r="C1935" s="83">
        <f t="shared" si="169"/>
        <v>7</v>
      </c>
      <c r="D1935" s="90">
        <v>46190</v>
      </c>
      <c r="E1935" s="150">
        <v>16390</v>
      </c>
      <c r="F1935" s="110"/>
      <c r="G1935" s="86">
        <f t="shared" si="170"/>
        <v>16390</v>
      </c>
      <c r="H1935" s="86">
        <f t="shared" si="171"/>
        <v>62580</v>
      </c>
      <c r="I1935" s="87"/>
    </row>
    <row r="1936" spans="1:9" ht="15" customHeight="1" x14ac:dyDescent="0.25">
      <c r="A1936" s="81">
        <f t="shared" si="167"/>
        <v>42477</v>
      </c>
      <c r="B1936" s="82">
        <f t="shared" si="168"/>
        <v>17</v>
      </c>
      <c r="C1936" s="83">
        <f t="shared" si="169"/>
        <v>1</v>
      </c>
      <c r="D1936" s="90">
        <v>48580</v>
      </c>
      <c r="E1936" s="150">
        <v>17730</v>
      </c>
      <c r="F1936" s="110"/>
      <c r="G1936" s="86">
        <f t="shared" si="170"/>
        <v>17730</v>
      </c>
      <c r="H1936" s="86">
        <f t="shared" si="171"/>
        <v>66310</v>
      </c>
      <c r="I1936" s="87"/>
    </row>
    <row r="1937" spans="1:9" ht="15" customHeight="1" x14ac:dyDescent="0.25">
      <c r="A1937" s="81">
        <f t="shared" si="167"/>
        <v>42478</v>
      </c>
      <c r="B1937" s="82">
        <f t="shared" si="168"/>
        <v>18</v>
      </c>
      <c r="C1937" s="83">
        <f t="shared" si="169"/>
        <v>2</v>
      </c>
      <c r="D1937" s="90">
        <v>49330</v>
      </c>
      <c r="E1937" s="150">
        <v>18260</v>
      </c>
      <c r="F1937" s="110"/>
      <c r="G1937" s="86">
        <f t="shared" si="170"/>
        <v>18260</v>
      </c>
      <c r="H1937" s="86">
        <f t="shared" si="171"/>
        <v>67590</v>
      </c>
      <c r="I1937" s="87"/>
    </row>
    <row r="1938" spans="1:9" ht="15" customHeight="1" x14ac:dyDescent="0.25">
      <c r="A1938" s="81">
        <f t="shared" si="167"/>
        <v>42479</v>
      </c>
      <c r="B1938" s="82">
        <f t="shared" si="168"/>
        <v>19</v>
      </c>
      <c r="C1938" s="83">
        <f t="shared" si="169"/>
        <v>3</v>
      </c>
      <c r="D1938" s="90">
        <v>42166</v>
      </c>
      <c r="E1938" s="150">
        <v>14426</v>
      </c>
      <c r="F1938" s="110"/>
      <c r="G1938" s="86">
        <f t="shared" si="170"/>
        <v>14426</v>
      </c>
      <c r="H1938" s="86">
        <f t="shared" si="171"/>
        <v>56592</v>
      </c>
      <c r="I1938" s="87"/>
    </row>
    <row r="1939" spans="1:9" ht="15" customHeight="1" x14ac:dyDescent="0.25">
      <c r="A1939" s="81">
        <f t="shared" si="167"/>
        <v>42480</v>
      </c>
      <c r="B1939" s="82">
        <f t="shared" si="168"/>
        <v>20</v>
      </c>
      <c r="C1939" s="83">
        <f t="shared" si="169"/>
        <v>4</v>
      </c>
      <c r="D1939" s="90">
        <v>53849</v>
      </c>
      <c r="E1939" s="150">
        <v>19555</v>
      </c>
      <c r="F1939" s="110"/>
      <c r="G1939" s="86">
        <f t="shared" si="170"/>
        <v>19555</v>
      </c>
      <c r="H1939" s="86">
        <f t="shared" si="171"/>
        <v>73404</v>
      </c>
      <c r="I1939" s="87" t="s">
        <v>90</v>
      </c>
    </row>
    <row r="1940" spans="1:9" ht="15" customHeight="1" x14ac:dyDescent="0.25">
      <c r="A1940" s="81">
        <f t="shared" si="167"/>
        <v>42481</v>
      </c>
      <c r="B1940" s="82">
        <f t="shared" si="168"/>
        <v>21</v>
      </c>
      <c r="C1940" s="83">
        <f t="shared" si="169"/>
        <v>5</v>
      </c>
      <c r="D1940" s="90">
        <v>52230</v>
      </c>
      <c r="E1940" s="150">
        <v>16890</v>
      </c>
      <c r="F1940" s="110"/>
      <c r="G1940" s="86">
        <f t="shared" si="170"/>
        <v>16890</v>
      </c>
      <c r="H1940" s="86">
        <f t="shared" si="171"/>
        <v>69120</v>
      </c>
      <c r="I1940" s="87"/>
    </row>
    <row r="1941" spans="1:9" ht="15" customHeight="1" x14ac:dyDescent="0.25">
      <c r="A1941" s="81">
        <f t="shared" si="167"/>
        <v>42482</v>
      </c>
      <c r="B1941" s="82">
        <f t="shared" si="168"/>
        <v>22</v>
      </c>
      <c r="C1941" s="83">
        <f t="shared" si="169"/>
        <v>6</v>
      </c>
      <c r="D1941" s="90">
        <v>57120</v>
      </c>
      <c r="E1941" s="150">
        <v>21460</v>
      </c>
      <c r="F1941" s="110"/>
      <c r="G1941" s="86">
        <f t="shared" si="170"/>
        <v>21460</v>
      </c>
      <c r="H1941" s="86">
        <f t="shared" si="171"/>
        <v>78580</v>
      </c>
      <c r="I1941" s="87"/>
    </row>
    <row r="1942" spans="1:9" ht="15" customHeight="1" x14ac:dyDescent="0.25">
      <c r="A1942" s="81">
        <f t="shared" si="167"/>
        <v>42483</v>
      </c>
      <c r="B1942" s="82">
        <f t="shared" si="168"/>
        <v>23</v>
      </c>
      <c r="C1942" s="83">
        <f t="shared" si="169"/>
        <v>7</v>
      </c>
      <c r="D1942" s="90">
        <v>66260</v>
      </c>
      <c r="E1942" s="150">
        <v>25590</v>
      </c>
      <c r="F1942" s="110"/>
      <c r="G1942" s="86">
        <f t="shared" si="170"/>
        <v>25590</v>
      </c>
      <c r="H1942" s="86">
        <f t="shared" si="171"/>
        <v>91850</v>
      </c>
      <c r="I1942" s="87"/>
    </row>
    <row r="1943" spans="1:9" ht="15" customHeight="1" x14ac:dyDescent="0.25">
      <c r="A1943" s="81">
        <f t="shared" si="167"/>
        <v>42484</v>
      </c>
      <c r="B1943" s="82">
        <f t="shared" si="168"/>
        <v>24</v>
      </c>
      <c r="C1943" s="83">
        <f t="shared" si="169"/>
        <v>1</v>
      </c>
      <c r="D1943" s="90">
        <v>57770</v>
      </c>
      <c r="E1943" s="150">
        <v>21570</v>
      </c>
      <c r="F1943" s="110"/>
      <c r="G1943" s="86">
        <f t="shared" si="170"/>
        <v>21570</v>
      </c>
      <c r="H1943" s="86">
        <f t="shared" si="171"/>
        <v>79340</v>
      </c>
      <c r="I1943" s="87"/>
    </row>
    <row r="1944" spans="1:9" ht="15" customHeight="1" x14ac:dyDescent="0.25">
      <c r="A1944" s="81">
        <f t="shared" si="167"/>
        <v>42485</v>
      </c>
      <c r="B1944" s="82">
        <f t="shared" si="168"/>
        <v>25</v>
      </c>
      <c r="C1944" s="83">
        <f t="shared" si="169"/>
        <v>2</v>
      </c>
      <c r="D1944" s="90">
        <v>54870</v>
      </c>
      <c r="E1944" s="150">
        <v>18380</v>
      </c>
      <c r="F1944" s="110"/>
      <c r="G1944" s="86">
        <f t="shared" si="170"/>
        <v>18380</v>
      </c>
      <c r="H1944" s="86">
        <f t="shared" si="171"/>
        <v>73250</v>
      </c>
      <c r="I1944" s="87"/>
    </row>
    <row r="1945" spans="1:9" ht="15" customHeight="1" x14ac:dyDescent="0.25">
      <c r="A1945" s="81">
        <f t="shared" si="167"/>
        <v>42486</v>
      </c>
      <c r="B1945" s="82">
        <f t="shared" si="168"/>
        <v>26</v>
      </c>
      <c r="C1945" s="83">
        <f t="shared" si="169"/>
        <v>3</v>
      </c>
      <c r="D1945" s="90">
        <v>54510</v>
      </c>
      <c r="E1945" s="150">
        <v>15670</v>
      </c>
      <c r="F1945" s="110"/>
      <c r="G1945" s="86">
        <f t="shared" si="170"/>
        <v>15670</v>
      </c>
      <c r="H1945" s="86">
        <f t="shared" si="171"/>
        <v>70180</v>
      </c>
      <c r="I1945" s="87"/>
    </row>
    <row r="1946" spans="1:9" ht="15" customHeight="1" x14ac:dyDescent="0.25">
      <c r="A1946" s="81">
        <f t="shared" si="167"/>
        <v>42487</v>
      </c>
      <c r="B1946" s="82">
        <f t="shared" si="168"/>
        <v>27</v>
      </c>
      <c r="C1946" s="83">
        <f t="shared" si="169"/>
        <v>4</v>
      </c>
      <c r="D1946" s="90">
        <v>50340</v>
      </c>
      <c r="E1946" s="150">
        <v>18750</v>
      </c>
      <c r="F1946" s="110"/>
      <c r="G1946" s="86">
        <f t="shared" si="170"/>
        <v>18750</v>
      </c>
      <c r="H1946" s="86">
        <f t="shared" si="171"/>
        <v>69090</v>
      </c>
      <c r="I1946" s="87"/>
    </row>
    <row r="1947" spans="1:9" ht="15" customHeight="1" x14ac:dyDescent="0.25">
      <c r="A1947" s="81">
        <f t="shared" si="167"/>
        <v>42488</v>
      </c>
      <c r="B1947" s="82">
        <f t="shared" si="168"/>
        <v>28</v>
      </c>
      <c r="C1947" s="83">
        <f t="shared" si="169"/>
        <v>5</v>
      </c>
      <c r="D1947" s="90">
        <v>52200</v>
      </c>
      <c r="E1947" s="150">
        <v>19470</v>
      </c>
      <c r="F1947" s="110"/>
      <c r="G1947" s="86">
        <f t="shared" si="170"/>
        <v>19470</v>
      </c>
      <c r="H1947" s="86">
        <f t="shared" si="171"/>
        <v>71670</v>
      </c>
      <c r="I1947" s="87"/>
    </row>
    <row r="1948" spans="1:9" ht="15" customHeight="1" x14ac:dyDescent="0.25">
      <c r="A1948" s="81">
        <f t="shared" si="167"/>
        <v>42489</v>
      </c>
      <c r="B1948" s="82">
        <f t="shared" si="168"/>
        <v>29</v>
      </c>
      <c r="C1948" s="83">
        <f t="shared" si="169"/>
        <v>6</v>
      </c>
      <c r="D1948" s="90">
        <v>57940</v>
      </c>
      <c r="E1948" s="150">
        <v>18990</v>
      </c>
      <c r="F1948" s="110"/>
      <c r="G1948" s="86">
        <f t="shared" si="170"/>
        <v>18990</v>
      </c>
      <c r="H1948" s="86">
        <f t="shared" si="171"/>
        <v>76930</v>
      </c>
      <c r="I1948" s="87"/>
    </row>
    <row r="1949" spans="1:9" ht="15" customHeight="1" x14ac:dyDescent="0.25">
      <c r="A1949" s="81">
        <f t="shared" si="167"/>
        <v>42490</v>
      </c>
      <c r="B1949" s="82">
        <f t="shared" si="168"/>
        <v>30</v>
      </c>
      <c r="C1949" s="83">
        <f t="shared" si="169"/>
        <v>7</v>
      </c>
      <c r="D1949" s="90">
        <v>65840</v>
      </c>
      <c r="E1949" s="150">
        <v>24770</v>
      </c>
      <c r="F1949" s="110"/>
      <c r="G1949" s="86">
        <f t="shared" si="170"/>
        <v>24770</v>
      </c>
      <c r="H1949" s="86">
        <f t="shared" si="171"/>
        <v>90610</v>
      </c>
      <c r="I1949" s="87"/>
    </row>
    <row r="1950" spans="1:9" ht="15" customHeight="1" x14ac:dyDescent="0.25">
      <c r="A1950" s="81">
        <f t="shared" si="167"/>
        <v>42491</v>
      </c>
      <c r="B1950" s="82">
        <f t="shared" si="168"/>
        <v>1</v>
      </c>
      <c r="C1950" s="83">
        <f t="shared" si="169"/>
        <v>1</v>
      </c>
      <c r="D1950" s="90">
        <v>55560</v>
      </c>
      <c r="E1950" s="150">
        <v>20600</v>
      </c>
      <c r="F1950" s="111"/>
      <c r="G1950" s="86">
        <f t="shared" si="170"/>
        <v>20600</v>
      </c>
      <c r="H1950" s="86">
        <f t="shared" si="171"/>
        <v>76160</v>
      </c>
      <c r="I1950" s="87"/>
    </row>
    <row r="1951" spans="1:9" ht="15" customHeight="1" x14ac:dyDescent="0.25">
      <c r="A1951" s="81">
        <f t="shared" si="167"/>
        <v>42492</v>
      </c>
      <c r="B1951" s="82">
        <f t="shared" si="168"/>
        <v>2</v>
      </c>
      <c r="C1951" s="83">
        <f t="shared" si="169"/>
        <v>2</v>
      </c>
      <c r="D1951" s="90">
        <v>55176</v>
      </c>
      <c r="E1951" s="150">
        <v>20696</v>
      </c>
      <c r="F1951" s="111"/>
      <c r="G1951" s="86">
        <f t="shared" si="170"/>
        <v>20696</v>
      </c>
      <c r="H1951" s="86">
        <f t="shared" si="171"/>
        <v>75872</v>
      </c>
      <c r="I1951" s="87"/>
    </row>
    <row r="1952" spans="1:9" ht="15" customHeight="1" x14ac:dyDescent="0.25">
      <c r="A1952" s="81">
        <f t="shared" si="167"/>
        <v>42493</v>
      </c>
      <c r="B1952" s="82">
        <f t="shared" si="168"/>
        <v>3</v>
      </c>
      <c r="C1952" s="83">
        <f t="shared" si="169"/>
        <v>3</v>
      </c>
      <c r="D1952" s="90">
        <v>55273</v>
      </c>
      <c r="E1952" s="150">
        <v>20662</v>
      </c>
      <c r="F1952" s="111"/>
      <c r="G1952" s="86">
        <f t="shared" si="170"/>
        <v>20662</v>
      </c>
      <c r="H1952" s="86">
        <f t="shared" si="171"/>
        <v>75935</v>
      </c>
      <c r="I1952" s="87"/>
    </row>
    <row r="1953" spans="1:9" ht="15" customHeight="1" x14ac:dyDescent="0.25">
      <c r="A1953" s="81">
        <f t="shared" si="167"/>
        <v>42494</v>
      </c>
      <c r="B1953" s="82">
        <f t="shared" si="168"/>
        <v>4</v>
      </c>
      <c r="C1953" s="83">
        <f t="shared" si="169"/>
        <v>4</v>
      </c>
      <c r="D1953" s="90">
        <v>52930</v>
      </c>
      <c r="E1953" s="150">
        <v>19180</v>
      </c>
      <c r="F1953" s="111"/>
      <c r="G1953" s="86">
        <f t="shared" si="170"/>
        <v>19180</v>
      </c>
      <c r="H1953" s="86">
        <f t="shared" si="171"/>
        <v>72110</v>
      </c>
      <c r="I1953" s="87"/>
    </row>
    <row r="1954" spans="1:9" ht="15" customHeight="1" x14ac:dyDescent="0.25">
      <c r="A1954" s="81">
        <f t="shared" si="167"/>
        <v>42495</v>
      </c>
      <c r="B1954" s="82">
        <f t="shared" si="168"/>
        <v>5</v>
      </c>
      <c r="C1954" s="83">
        <f t="shared" si="169"/>
        <v>5</v>
      </c>
      <c r="D1954" s="90">
        <v>54650</v>
      </c>
      <c r="E1954" s="150">
        <v>20450</v>
      </c>
      <c r="F1954" s="111"/>
      <c r="G1954" s="86">
        <f t="shared" si="170"/>
        <v>20450</v>
      </c>
      <c r="H1954" s="86">
        <f t="shared" si="171"/>
        <v>75100</v>
      </c>
      <c r="I1954" s="87"/>
    </row>
    <row r="1955" spans="1:9" ht="15" customHeight="1" x14ac:dyDescent="0.25">
      <c r="A1955" s="81">
        <f t="shared" si="167"/>
        <v>42496</v>
      </c>
      <c r="B1955" s="82">
        <f t="shared" si="168"/>
        <v>6</v>
      </c>
      <c r="C1955" s="83">
        <f t="shared" si="169"/>
        <v>6</v>
      </c>
      <c r="D1955" s="90">
        <v>53900</v>
      </c>
      <c r="E1955" s="150">
        <v>19660</v>
      </c>
      <c r="F1955" s="111"/>
      <c r="G1955" s="86">
        <f t="shared" si="170"/>
        <v>19660</v>
      </c>
      <c r="H1955" s="86">
        <f t="shared" si="171"/>
        <v>73560</v>
      </c>
      <c r="I1955" s="87"/>
    </row>
    <row r="1956" spans="1:9" ht="15" customHeight="1" x14ac:dyDescent="0.25">
      <c r="A1956" s="81">
        <f t="shared" si="167"/>
        <v>42497</v>
      </c>
      <c r="B1956" s="82">
        <f t="shared" si="168"/>
        <v>7</v>
      </c>
      <c r="C1956" s="83">
        <f t="shared" si="169"/>
        <v>7</v>
      </c>
      <c r="D1956" s="90">
        <v>54552</v>
      </c>
      <c r="E1956" s="150">
        <v>20771</v>
      </c>
      <c r="F1956" s="111"/>
      <c r="G1956" s="86">
        <f t="shared" si="170"/>
        <v>20771</v>
      </c>
      <c r="H1956" s="86">
        <f t="shared" si="171"/>
        <v>75323</v>
      </c>
      <c r="I1956" s="87"/>
    </row>
    <row r="1957" spans="1:9" ht="15" customHeight="1" x14ac:dyDescent="0.25">
      <c r="A1957" s="81">
        <f t="shared" si="167"/>
        <v>42498</v>
      </c>
      <c r="B1957" s="82">
        <f t="shared" si="168"/>
        <v>8</v>
      </c>
      <c r="C1957" s="83">
        <f t="shared" si="169"/>
        <v>1</v>
      </c>
      <c r="D1957" s="90">
        <v>25557</v>
      </c>
      <c r="E1957" s="150">
        <v>55153</v>
      </c>
      <c r="F1957" s="111"/>
      <c r="G1957" s="86">
        <f t="shared" si="170"/>
        <v>55153</v>
      </c>
      <c r="H1957" s="86">
        <f t="shared" si="171"/>
        <v>80710</v>
      </c>
      <c r="I1957" s="87"/>
    </row>
    <row r="1958" spans="1:9" ht="15" customHeight="1" x14ac:dyDescent="0.25">
      <c r="A1958" s="81">
        <f t="shared" si="167"/>
        <v>42499</v>
      </c>
      <c r="B1958" s="82">
        <f t="shared" si="168"/>
        <v>9</v>
      </c>
      <c r="C1958" s="83">
        <f t="shared" si="169"/>
        <v>2</v>
      </c>
      <c r="D1958" s="90">
        <v>53030</v>
      </c>
      <c r="E1958" s="150">
        <v>19610</v>
      </c>
      <c r="F1958" s="111"/>
      <c r="G1958" s="86">
        <f t="shared" si="170"/>
        <v>19610</v>
      </c>
      <c r="H1958" s="86">
        <f t="shared" si="171"/>
        <v>72640</v>
      </c>
      <c r="I1958" s="87"/>
    </row>
    <row r="1959" spans="1:9" ht="15" customHeight="1" x14ac:dyDescent="0.25">
      <c r="A1959" s="81">
        <f t="shared" ref="A1959:A2022" si="172">A1958+1</f>
        <v>42500</v>
      </c>
      <c r="B1959" s="82">
        <f t="shared" ref="B1959:B2022" si="173">DAY(A1959)</f>
        <v>10</v>
      </c>
      <c r="C1959" s="83">
        <f t="shared" ref="C1959:C2022" si="174">WEEKDAY(A1959)</f>
        <v>3</v>
      </c>
      <c r="D1959" s="90">
        <v>53170</v>
      </c>
      <c r="E1959" s="150">
        <v>19960</v>
      </c>
      <c r="F1959" s="111"/>
      <c r="G1959" s="86">
        <f t="shared" ref="G1959:G2022" si="175">SUM(E1959+F1959)</f>
        <v>19960</v>
      </c>
      <c r="H1959" s="86">
        <f t="shared" ref="H1959:H2022" si="176">G1959+D1959</f>
        <v>73130</v>
      </c>
      <c r="I1959" s="87"/>
    </row>
    <row r="1960" spans="1:9" ht="15" customHeight="1" x14ac:dyDescent="0.25">
      <c r="A1960" s="81">
        <f t="shared" si="172"/>
        <v>42501</v>
      </c>
      <c r="B1960" s="82">
        <f t="shared" si="173"/>
        <v>11</v>
      </c>
      <c r="C1960" s="83">
        <f t="shared" si="174"/>
        <v>4</v>
      </c>
      <c r="D1960" s="90">
        <v>51920</v>
      </c>
      <c r="E1960" s="150">
        <v>19200</v>
      </c>
      <c r="F1960" s="111"/>
      <c r="G1960" s="86">
        <f t="shared" si="175"/>
        <v>19200</v>
      </c>
      <c r="H1960" s="86">
        <f t="shared" si="176"/>
        <v>71120</v>
      </c>
      <c r="I1960" s="87"/>
    </row>
    <row r="1961" spans="1:9" ht="15" customHeight="1" x14ac:dyDescent="0.25">
      <c r="A1961" s="81">
        <f t="shared" si="172"/>
        <v>42502</v>
      </c>
      <c r="B1961" s="82">
        <f t="shared" si="173"/>
        <v>12</v>
      </c>
      <c r="C1961" s="83">
        <f t="shared" si="174"/>
        <v>5</v>
      </c>
      <c r="D1961" s="90">
        <v>53240</v>
      </c>
      <c r="E1961" s="150">
        <v>19590</v>
      </c>
      <c r="F1961" s="111"/>
      <c r="G1961" s="86">
        <f t="shared" si="175"/>
        <v>19590</v>
      </c>
      <c r="H1961" s="86">
        <f t="shared" si="176"/>
        <v>72830</v>
      </c>
      <c r="I1961" s="87"/>
    </row>
    <row r="1962" spans="1:9" ht="15" customHeight="1" x14ac:dyDescent="0.25">
      <c r="A1962" s="81">
        <f t="shared" si="172"/>
        <v>42503</v>
      </c>
      <c r="B1962" s="82">
        <f t="shared" si="173"/>
        <v>13</v>
      </c>
      <c r="C1962" s="83">
        <f t="shared" si="174"/>
        <v>6</v>
      </c>
      <c r="D1962" s="90">
        <v>49370</v>
      </c>
      <c r="E1962" s="150">
        <v>18350</v>
      </c>
      <c r="F1962" s="111"/>
      <c r="G1962" s="86">
        <f t="shared" si="175"/>
        <v>18350</v>
      </c>
      <c r="H1962" s="86">
        <f t="shared" si="176"/>
        <v>67720</v>
      </c>
      <c r="I1962" s="87"/>
    </row>
    <row r="1963" spans="1:9" ht="15" customHeight="1" x14ac:dyDescent="0.25">
      <c r="A1963" s="81">
        <f t="shared" si="172"/>
        <v>42504</v>
      </c>
      <c r="B1963" s="82">
        <f t="shared" si="173"/>
        <v>14</v>
      </c>
      <c r="C1963" s="83">
        <f t="shared" si="174"/>
        <v>7</v>
      </c>
      <c r="D1963" s="90">
        <v>60790</v>
      </c>
      <c r="E1963" s="150">
        <v>23440</v>
      </c>
      <c r="F1963" s="111"/>
      <c r="G1963" s="86">
        <f t="shared" si="175"/>
        <v>23440</v>
      </c>
      <c r="H1963" s="86">
        <f t="shared" si="176"/>
        <v>84230</v>
      </c>
      <c r="I1963" s="87"/>
    </row>
    <row r="1964" spans="1:9" ht="15" customHeight="1" x14ac:dyDescent="0.25">
      <c r="A1964" s="81">
        <f t="shared" si="172"/>
        <v>42505</v>
      </c>
      <c r="B1964" s="82">
        <f t="shared" si="173"/>
        <v>15</v>
      </c>
      <c r="C1964" s="83">
        <f t="shared" si="174"/>
        <v>1</v>
      </c>
      <c r="D1964" s="90">
        <v>55170</v>
      </c>
      <c r="E1964" s="150">
        <v>21190</v>
      </c>
      <c r="F1964" s="111"/>
      <c r="G1964" s="86">
        <f t="shared" si="175"/>
        <v>21190</v>
      </c>
      <c r="H1964" s="86">
        <f t="shared" si="176"/>
        <v>76360</v>
      </c>
      <c r="I1964" s="87"/>
    </row>
    <row r="1965" spans="1:9" ht="15" customHeight="1" x14ac:dyDescent="0.25">
      <c r="A1965" s="81">
        <f t="shared" si="172"/>
        <v>42506</v>
      </c>
      <c r="B1965" s="82">
        <f t="shared" si="173"/>
        <v>16</v>
      </c>
      <c r="C1965" s="83">
        <f t="shared" si="174"/>
        <v>2</v>
      </c>
      <c r="D1965" s="90">
        <v>51020</v>
      </c>
      <c r="E1965" s="150">
        <v>19500</v>
      </c>
      <c r="F1965" s="111"/>
      <c r="G1965" s="86">
        <f t="shared" si="175"/>
        <v>19500</v>
      </c>
      <c r="H1965" s="86">
        <f t="shared" si="176"/>
        <v>70520</v>
      </c>
      <c r="I1965" s="87"/>
    </row>
    <row r="1966" spans="1:9" ht="15" customHeight="1" x14ac:dyDescent="0.25">
      <c r="A1966" s="81">
        <f t="shared" si="172"/>
        <v>42507</v>
      </c>
      <c r="B1966" s="82">
        <f t="shared" si="173"/>
        <v>17</v>
      </c>
      <c r="C1966" s="83">
        <f t="shared" si="174"/>
        <v>3</v>
      </c>
      <c r="D1966" s="90">
        <v>53780</v>
      </c>
      <c r="E1966" s="150">
        <v>20170</v>
      </c>
      <c r="F1966" s="111"/>
      <c r="G1966" s="86">
        <f t="shared" si="175"/>
        <v>20170</v>
      </c>
      <c r="H1966" s="86">
        <f t="shared" si="176"/>
        <v>73950</v>
      </c>
      <c r="I1966" s="87"/>
    </row>
    <row r="1967" spans="1:9" ht="15" customHeight="1" x14ac:dyDescent="0.25">
      <c r="A1967" s="81">
        <f t="shared" si="172"/>
        <v>42508</v>
      </c>
      <c r="B1967" s="82">
        <f t="shared" si="173"/>
        <v>18</v>
      </c>
      <c r="C1967" s="83">
        <f t="shared" si="174"/>
        <v>4</v>
      </c>
      <c r="D1967" s="90">
        <v>55630</v>
      </c>
      <c r="E1967" s="150">
        <v>21090</v>
      </c>
      <c r="F1967" s="111"/>
      <c r="G1967" s="86">
        <f t="shared" si="175"/>
        <v>21090</v>
      </c>
      <c r="H1967" s="86">
        <f t="shared" si="176"/>
        <v>76720</v>
      </c>
      <c r="I1967" s="87"/>
    </row>
    <row r="1968" spans="1:9" ht="15" customHeight="1" x14ac:dyDescent="0.25">
      <c r="A1968" s="81">
        <f t="shared" si="172"/>
        <v>42509</v>
      </c>
      <c r="B1968" s="82">
        <f t="shared" si="173"/>
        <v>19</v>
      </c>
      <c r="C1968" s="83">
        <f t="shared" si="174"/>
        <v>5</v>
      </c>
      <c r="D1968" s="90">
        <v>52900</v>
      </c>
      <c r="E1968" s="150">
        <v>20650</v>
      </c>
      <c r="F1968" s="111"/>
      <c r="G1968" s="86">
        <f t="shared" si="175"/>
        <v>20650</v>
      </c>
      <c r="H1968" s="86">
        <f t="shared" si="176"/>
        <v>73550</v>
      </c>
      <c r="I1968" s="87"/>
    </row>
    <row r="1969" spans="1:9" ht="15" customHeight="1" x14ac:dyDescent="0.25">
      <c r="A1969" s="81">
        <f t="shared" si="172"/>
        <v>42510</v>
      </c>
      <c r="B1969" s="82">
        <f t="shared" si="173"/>
        <v>20</v>
      </c>
      <c r="C1969" s="83">
        <f t="shared" si="174"/>
        <v>6</v>
      </c>
      <c r="D1969" s="90">
        <v>61510</v>
      </c>
      <c r="E1969" s="150">
        <v>25360</v>
      </c>
      <c r="F1969" s="111"/>
      <c r="G1969" s="86">
        <f t="shared" si="175"/>
        <v>25360</v>
      </c>
      <c r="H1969" s="86">
        <f t="shared" si="176"/>
        <v>86870</v>
      </c>
      <c r="I1969" s="87"/>
    </row>
    <row r="1970" spans="1:9" ht="15" customHeight="1" x14ac:dyDescent="0.25">
      <c r="A1970" s="81">
        <f t="shared" si="172"/>
        <v>42511</v>
      </c>
      <c r="B1970" s="82">
        <f t="shared" si="173"/>
        <v>21</v>
      </c>
      <c r="C1970" s="83">
        <f t="shared" si="174"/>
        <v>7</v>
      </c>
      <c r="D1970" s="90">
        <v>69550</v>
      </c>
      <c r="E1970" s="150">
        <v>27590</v>
      </c>
      <c r="F1970" s="111"/>
      <c r="G1970" s="86">
        <f t="shared" si="175"/>
        <v>27590</v>
      </c>
      <c r="H1970" s="86">
        <f t="shared" si="176"/>
        <v>97140</v>
      </c>
      <c r="I1970" s="87"/>
    </row>
    <row r="1971" spans="1:9" ht="15" customHeight="1" x14ac:dyDescent="0.25">
      <c r="A1971" s="81">
        <f t="shared" si="172"/>
        <v>42512</v>
      </c>
      <c r="B1971" s="82">
        <f t="shared" si="173"/>
        <v>22</v>
      </c>
      <c r="C1971" s="83">
        <f t="shared" si="174"/>
        <v>1</v>
      </c>
      <c r="D1971" s="90">
        <v>71740</v>
      </c>
      <c r="E1971" s="150">
        <v>28720</v>
      </c>
      <c r="F1971" s="111"/>
      <c r="G1971" s="86">
        <f t="shared" si="175"/>
        <v>28720</v>
      </c>
      <c r="H1971" s="86">
        <f t="shared" si="176"/>
        <v>100460</v>
      </c>
      <c r="I1971" s="87"/>
    </row>
    <row r="1972" spans="1:9" ht="15" customHeight="1" x14ac:dyDescent="0.25">
      <c r="A1972" s="81">
        <f t="shared" si="172"/>
        <v>42513</v>
      </c>
      <c r="B1972" s="82">
        <f t="shared" si="173"/>
        <v>23</v>
      </c>
      <c r="C1972" s="83">
        <f t="shared" si="174"/>
        <v>2</v>
      </c>
      <c r="D1972" s="90">
        <v>69440</v>
      </c>
      <c r="E1972" s="150">
        <v>26440</v>
      </c>
      <c r="F1972" s="111"/>
      <c r="G1972" s="86">
        <f t="shared" si="175"/>
        <v>26440</v>
      </c>
      <c r="H1972" s="86">
        <f t="shared" si="176"/>
        <v>95880</v>
      </c>
      <c r="I1972" s="87"/>
    </row>
    <row r="1973" spans="1:9" ht="15" customHeight="1" x14ac:dyDescent="0.25">
      <c r="A1973" s="81">
        <f t="shared" si="172"/>
        <v>42514</v>
      </c>
      <c r="B1973" s="82">
        <f t="shared" si="173"/>
        <v>24</v>
      </c>
      <c r="C1973" s="83">
        <f t="shared" si="174"/>
        <v>3</v>
      </c>
      <c r="D1973" s="90">
        <v>65490</v>
      </c>
      <c r="E1973" s="150">
        <v>25470</v>
      </c>
      <c r="F1973" s="111"/>
      <c r="G1973" s="86">
        <f t="shared" si="175"/>
        <v>25470</v>
      </c>
      <c r="H1973" s="86">
        <f t="shared" si="176"/>
        <v>90960</v>
      </c>
      <c r="I1973" s="87"/>
    </row>
    <row r="1974" spans="1:9" ht="15" customHeight="1" x14ac:dyDescent="0.25">
      <c r="A1974" s="81">
        <f t="shared" si="172"/>
        <v>42515</v>
      </c>
      <c r="B1974" s="82">
        <f t="shared" si="173"/>
        <v>25</v>
      </c>
      <c r="C1974" s="83">
        <f t="shared" si="174"/>
        <v>4</v>
      </c>
      <c r="D1974" s="90">
        <v>73860</v>
      </c>
      <c r="E1974" s="150">
        <v>29300</v>
      </c>
      <c r="F1974" s="111"/>
      <c r="G1974" s="86">
        <f t="shared" si="175"/>
        <v>29300</v>
      </c>
      <c r="H1974" s="86">
        <f t="shared" si="176"/>
        <v>103160</v>
      </c>
      <c r="I1974" s="87"/>
    </row>
    <row r="1975" spans="1:9" ht="15" customHeight="1" x14ac:dyDescent="0.25">
      <c r="A1975" s="81">
        <f t="shared" si="172"/>
        <v>42516</v>
      </c>
      <c r="B1975" s="82">
        <f t="shared" si="173"/>
        <v>26</v>
      </c>
      <c r="C1975" s="83">
        <f t="shared" si="174"/>
        <v>5</v>
      </c>
      <c r="D1975" s="90">
        <v>63717</v>
      </c>
      <c r="E1975" s="150">
        <v>24682</v>
      </c>
      <c r="F1975" s="111"/>
      <c r="G1975" s="86">
        <f t="shared" si="175"/>
        <v>24682</v>
      </c>
      <c r="H1975" s="86">
        <f t="shared" si="176"/>
        <v>88399</v>
      </c>
      <c r="I1975" s="87"/>
    </row>
    <row r="1976" spans="1:9" ht="15" customHeight="1" x14ac:dyDescent="0.25">
      <c r="A1976" s="81">
        <f t="shared" si="172"/>
        <v>42517</v>
      </c>
      <c r="B1976" s="82">
        <f t="shared" si="173"/>
        <v>27</v>
      </c>
      <c r="C1976" s="83">
        <f t="shared" si="174"/>
        <v>6</v>
      </c>
      <c r="D1976" s="90">
        <v>81340</v>
      </c>
      <c r="E1976" s="150">
        <v>33630</v>
      </c>
      <c r="F1976" s="111"/>
      <c r="G1976" s="86">
        <f t="shared" si="175"/>
        <v>33630</v>
      </c>
      <c r="H1976" s="86">
        <f t="shared" si="176"/>
        <v>114970</v>
      </c>
      <c r="I1976" s="87"/>
    </row>
    <row r="1977" spans="1:9" ht="15" customHeight="1" x14ac:dyDescent="0.25">
      <c r="A1977" s="81">
        <f t="shared" si="172"/>
        <v>42518</v>
      </c>
      <c r="B1977" s="82">
        <f t="shared" si="173"/>
        <v>28</v>
      </c>
      <c r="C1977" s="83">
        <f t="shared" si="174"/>
        <v>7</v>
      </c>
      <c r="D1977" s="90">
        <v>84840</v>
      </c>
      <c r="E1977" s="150">
        <v>33990</v>
      </c>
      <c r="F1977" s="111"/>
      <c r="G1977" s="86">
        <f t="shared" si="175"/>
        <v>33990</v>
      </c>
      <c r="H1977" s="86">
        <f t="shared" si="176"/>
        <v>118830</v>
      </c>
      <c r="I1977" s="87"/>
    </row>
    <row r="1978" spans="1:9" ht="15" customHeight="1" x14ac:dyDescent="0.25">
      <c r="A1978" s="81">
        <f t="shared" si="172"/>
        <v>42519</v>
      </c>
      <c r="B1978" s="82">
        <f t="shared" si="173"/>
        <v>29</v>
      </c>
      <c r="C1978" s="83">
        <f t="shared" si="174"/>
        <v>1</v>
      </c>
      <c r="D1978" s="90">
        <v>78980</v>
      </c>
      <c r="E1978" s="150">
        <v>30540</v>
      </c>
      <c r="F1978" s="111"/>
      <c r="G1978" s="86">
        <f t="shared" si="175"/>
        <v>30540</v>
      </c>
      <c r="H1978" s="86">
        <f t="shared" si="176"/>
        <v>109520</v>
      </c>
      <c r="I1978" s="87"/>
    </row>
    <row r="1979" spans="1:9" ht="15" customHeight="1" x14ac:dyDescent="0.25">
      <c r="A1979" s="81">
        <f t="shared" si="172"/>
        <v>42520</v>
      </c>
      <c r="B1979" s="82">
        <f t="shared" si="173"/>
        <v>30</v>
      </c>
      <c r="C1979" s="83">
        <f t="shared" si="174"/>
        <v>2</v>
      </c>
      <c r="D1979" s="90">
        <v>70263</v>
      </c>
      <c r="E1979" s="150">
        <v>26909</v>
      </c>
      <c r="F1979" s="111"/>
      <c r="G1979" s="86">
        <f t="shared" si="175"/>
        <v>26909</v>
      </c>
      <c r="H1979" s="86">
        <f t="shared" si="176"/>
        <v>97172</v>
      </c>
      <c r="I1979" s="87"/>
    </row>
    <row r="1980" spans="1:9" ht="15" customHeight="1" x14ac:dyDescent="0.25">
      <c r="A1980" s="81">
        <f t="shared" si="172"/>
        <v>42521</v>
      </c>
      <c r="B1980" s="82">
        <f t="shared" si="173"/>
        <v>31</v>
      </c>
      <c r="C1980" s="83">
        <f t="shared" si="174"/>
        <v>3</v>
      </c>
      <c r="D1980" s="90">
        <v>65759</v>
      </c>
      <c r="E1980" s="150">
        <v>6523</v>
      </c>
      <c r="F1980" s="111"/>
      <c r="G1980" s="86">
        <f t="shared" si="175"/>
        <v>6523</v>
      </c>
      <c r="H1980" s="86">
        <f t="shared" si="176"/>
        <v>72282</v>
      </c>
      <c r="I1980" s="87"/>
    </row>
    <row r="1981" spans="1:9" ht="15" customHeight="1" x14ac:dyDescent="0.25">
      <c r="A1981" s="81">
        <f t="shared" si="172"/>
        <v>42522</v>
      </c>
      <c r="B1981" s="82">
        <f t="shared" si="173"/>
        <v>1</v>
      </c>
      <c r="C1981" s="83">
        <f t="shared" si="174"/>
        <v>4</v>
      </c>
      <c r="D1981" s="90">
        <v>78140</v>
      </c>
      <c r="E1981" s="30"/>
      <c r="F1981" s="27"/>
      <c r="G1981" s="86">
        <f t="shared" si="175"/>
        <v>0</v>
      </c>
      <c r="H1981" s="86">
        <f t="shared" si="176"/>
        <v>78140</v>
      </c>
      <c r="I1981" s="87"/>
    </row>
    <row r="1982" spans="1:9" ht="15" customHeight="1" x14ac:dyDescent="0.25">
      <c r="A1982" s="81">
        <f t="shared" si="172"/>
        <v>42523</v>
      </c>
      <c r="B1982" s="82">
        <f t="shared" si="173"/>
        <v>2</v>
      </c>
      <c r="C1982" s="83">
        <f t="shared" si="174"/>
        <v>5</v>
      </c>
      <c r="D1982" s="90">
        <v>78880</v>
      </c>
      <c r="E1982" s="30"/>
      <c r="F1982" s="27"/>
      <c r="G1982" s="86">
        <f t="shared" si="175"/>
        <v>0</v>
      </c>
      <c r="H1982" s="86">
        <f t="shared" si="176"/>
        <v>78880</v>
      </c>
      <c r="I1982" s="87"/>
    </row>
    <row r="1983" spans="1:9" ht="15" customHeight="1" x14ac:dyDescent="0.25">
      <c r="A1983" s="81">
        <f t="shared" si="172"/>
        <v>42524</v>
      </c>
      <c r="B1983" s="82">
        <f t="shared" si="173"/>
        <v>3</v>
      </c>
      <c r="C1983" s="83">
        <f t="shared" si="174"/>
        <v>6</v>
      </c>
      <c r="D1983" s="90">
        <v>70700</v>
      </c>
      <c r="E1983" s="30"/>
      <c r="F1983" s="27"/>
      <c r="G1983" s="86">
        <f t="shared" si="175"/>
        <v>0</v>
      </c>
      <c r="H1983" s="86">
        <f t="shared" si="176"/>
        <v>70700</v>
      </c>
      <c r="I1983" s="87"/>
    </row>
    <row r="1984" spans="1:9" ht="15" customHeight="1" x14ac:dyDescent="0.25">
      <c r="A1984" s="81">
        <f t="shared" si="172"/>
        <v>42525</v>
      </c>
      <c r="B1984" s="82">
        <f t="shared" si="173"/>
        <v>4</v>
      </c>
      <c r="C1984" s="83">
        <f t="shared" si="174"/>
        <v>7</v>
      </c>
      <c r="D1984" s="90">
        <v>83030</v>
      </c>
      <c r="E1984" s="30"/>
      <c r="F1984" s="27"/>
      <c r="G1984" s="86">
        <f t="shared" si="175"/>
        <v>0</v>
      </c>
      <c r="H1984" s="86">
        <f t="shared" si="176"/>
        <v>83030</v>
      </c>
      <c r="I1984" s="87"/>
    </row>
    <row r="1985" spans="1:9" ht="15" customHeight="1" x14ac:dyDescent="0.25">
      <c r="A1985" s="81">
        <f t="shared" si="172"/>
        <v>42526</v>
      </c>
      <c r="B1985" s="82">
        <f t="shared" si="173"/>
        <v>5</v>
      </c>
      <c r="C1985" s="83">
        <f t="shared" si="174"/>
        <v>1</v>
      </c>
      <c r="D1985" s="90">
        <v>67220</v>
      </c>
      <c r="E1985" s="30"/>
      <c r="F1985" s="27"/>
      <c r="G1985" s="86">
        <f t="shared" si="175"/>
        <v>0</v>
      </c>
      <c r="H1985" s="86">
        <f t="shared" si="176"/>
        <v>67220</v>
      </c>
      <c r="I1985" s="87"/>
    </row>
    <row r="1986" spans="1:9" ht="15" customHeight="1" x14ac:dyDescent="0.25">
      <c r="A1986" s="81">
        <f t="shared" si="172"/>
        <v>42527</v>
      </c>
      <c r="B1986" s="82">
        <f t="shared" si="173"/>
        <v>6</v>
      </c>
      <c r="C1986" s="83">
        <f t="shared" si="174"/>
        <v>2</v>
      </c>
      <c r="D1986" s="90">
        <v>71356</v>
      </c>
      <c r="E1986" s="30"/>
      <c r="F1986" s="27"/>
      <c r="G1986" s="86">
        <f t="shared" si="175"/>
        <v>0</v>
      </c>
      <c r="H1986" s="86">
        <f t="shared" si="176"/>
        <v>71356</v>
      </c>
      <c r="I1986" s="87"/>
    </row>
    <row r="1987" spans="1:9" ht="15" customHeight="1" x14ac:dyDescent="0.25">
      <c r="A1987" s="81">
        <f t="shared" si="172"/>
        <v>42528</v>
      </c>
      <c r="B1987" s="82">
        <f t="shared" si="173"/>
        <v>7</v>
      </c>
      <c r="C1987" s="83">
        <f t="shared" si="174"/>
        <v>3</v>
      </c>
      <c r="D1987" s="90">
        <v>65950</v>
      </c>
      <c r="E1987" s="30"/>
      <c r="F1987" s="27"/>
      <c r="G1987" s="86">
        <f t="shared" si="175"/>
        <v>0</v>
      </c>
      <c r="H1987" s="86">
        <f t="shared" si="176"/>
        <v>65950</v>
      </c>
      <c r="I1987" s="87"/>
    </row>
    <row r="1988" spans="1:9" ht="15" customHeight="1" x14ac:dyDescent="0.25">
      <c r="A1988" s="81">
        <f t="shared" si="172"/>
        <v>42529</v>
      </c>
      <c r="B1988" s="82">
        <f t="shared" si="173"/>
        <v>8</v>
      </c>
      <c r="C1988" s="83">
        <f t="shared" si="174"/>
        <v>4</v>
      </c>
      <c r="D1988" s="90">
        <v>66020</v>
      </c>
      <c r="E1988" s="30"/>
      <c r="F1988" s="27"/>
      <c r="G1988" s="86">
        <f t="shared" si="175"/>
        <v>0</v>
      </c>
      <c r="H1988" s="86">
        <f t="shared" si="176"/>
        <v>66020</v>
      </c>
      <c r="I1988" s="87"/>
    </row>
    <row r="1989" spans="1:9" ht="15" customHeight="1" x14ac:dyDescent="0.25">
      <c r="A1989" s="81">
        <f t="shared" si="172"/>
        <v>42530</v>
      </c>
      <c r="B1989" s="82">
        <f t="shared" si="173"/>
        <v>9</v>
      </c>
      <c r="C1989" s="83">
        <f t="shared" si="174"/>
        <v>5</v>
      </c>
      <c r="D1989" s="90">
        <v>73400</v>
      </c>
      <c r="E1989" s="30"/>
      <c r="F1989" s="27"/>
      <c r="G1989" s="86">
        <f t="shared" si="175"/>
        <v>0</v>
      </c>
      <c r="H1989" s="86">
        <f t="shared" si="176"/>
        <v>73400</v>
      </c>
      <c r="I1989" s="87"/>
    </row>
    <row r="1990" spans="1:9" ht="15" customHeight="1" x14ac:dyDescent="0.25">
      <c r="A1990" s="81">
        <f t="shared" si="172"/>
        <v>42531</v>
      </c>
      <c r="B1990" s="82">
        <f t="shared" si="173"/>
        <v>10</v>
      </c>
      <c r="C1990" s="83">
        <f t="shared" si="174"/>
        <v>6</v>
      </c>
      <c r="D1990" s="90">
        <v>69510</v>
      </c>
      <c r="E1990" s="30"/>
      <c r="F1990" s="27"/>
      <c r="G1990" s="86">
        <f t="shared" si="175"/>
        <v>0</v>
      </c>
      <c r="H1990" s="86">
        <f t="shared" si="176"/>
        <v>69510</v>
      </c>
      <c r="I1990" s="87"/>
    </row>
    <row r="1991" spans="1:9" ht="15" customHeight="1" x14ac:dyDescent="0.25">
      <c r="A1991" s="81">
        <f t="shared" si="172"/>
        <v>42532</v>
      </c>
      <c r="B1991" s="82">
        <f t="shared" si="173"/>
        <v>11</v>
      </c>
      <c r="C1991" s="83">
        <f t="shared" si="174"/>
        <v>7</v>
      </c>
      <c r="D1991" s="90">
        <v>80010</v>
      </c>
      <c r="E1991" s="30"/>
      <c r="F1991" s="27"/>
      <c r="G1991" s="86">
        <f t="shared" si="175"/>
        <v>0</v>
      </c>
      <c r="H1991" s="86">
        <f t="shared" si="176"/>
        <v>80010</v>
      </c>
      <c r="I1991" s="87"/>
    </row>
    <row r="1992" spans="1:9" ht="15" customHeight="1" x14ac:dyDescent="0.25">
      <c r="A1992" s="81">
        <f t="shared" si="172"/>
        <v>42533</v>
      </c>
      <c r="B1992" s="82">
        <f t="shared" si="173"/>
        <v>12</v>
      </c>
      <c r="C1992" s="83">
        <f t="shared" si="174"/>
        <v>1</v>
      </c>
      <c r="D1992" s="90">
        <v>81910</v>
      </c>
      <c r="E1992" s="30"/>
      <c r="F1992" s="27"/>
      <c r="G1992" s="86">
        <f t="shared" si="175"/>
        <v>0</v>
      </c>
      <c r="H1992" s="86">
        <f t="shared" si="176"/>
        <v>81910</v>
      </c>
      <c r="I1992" s="87"/>
    </row>
    <row r="1993" spans="1:9" ht="15" customHeight="1" x14ac:dyDescent="0.25">
      <c r="A1993" s="81">
        <f t="shared" si="172"/>
        <v>42534</v>
      </c>
      <c r="B1993" s="82">
        <f t="shared" si="173"/>
        <v>13</v>
      </c>
      <c r="C1993" s="83">
        <f t="shared" si="174"/>
        <v>2</v>
      </c>
      <c r="D1993" s="90">
        <v>80110</v>
      </c>
      <c r="E1993" s="30"/>
      <c r="F1993" s="27"/>
      <c r="G1993" s="86">
        <f t="shared" si="175"/>
        <v>0</v>
      </c>
      <c r="H1993" s="86">
        <f t="shared" si="176"/>
        <v>80110</v>
      </c>
      <c r="I1993" s="87"/>
    </row>
    <row r="1994" spans="1:9" ht="15" customHeight="1" x14ac:dyDescent="0.25">
      <c r="A1994" s="81">
        <f t="shared" si="172"/>
        <v>42535</v>
      </c>
      <c r="B1994" s="82">
        <f t="shared" si="173"/>
        <v>14</v>
      </c>
      <c r="C1994" s="83">
        <f t="shared" si="174"/>
        <v>3</v>
      </c>
      <c r="D1994" s="90">
        <v>70630</v>
      </c>
      <c r="E1994" s="30"/>
      <c r="F1994" s="27"/>
      <c r="G1994" s="86">
        <f t="shared" si="175"/>
        <v>0</v>
      </c>
      <c r="H1994" s="86">
        <f t="shared" si="176"/>
        <v>70630</v>
      </c>
      <c r="I1994" s="87"/>
    </row>
    <row r="1995" spans="1:9" ht="15" customHeight="1" x14ac:dyDescent="0.25">
      <c r="A1995" s="81">
        <f t="shared" si="172"/>
        <v>42536</v>
      </c>
      <c r="B1995" s="82">
        <f t="shared" si="173"/>
        <v>15</v>
      </c>
      <c r="C1995" s="83">
        <f t="shared" si="174"/>
        <v>4</v>
      </c>
      <c r="D1995" s="90">
        <v>88470</v>
      </c>
      <c r="E1995" s="30"/>
      <c r="F1995" s="27"/>
      <c r="G1995" s="86">
        <f t="shared" si="175"/>
        <v>0</v>
      </c>
      <c r="H1995" s="86">
        <f t="shared" si="176"/>
        <v>88470</v>
      </c>
      <c r="I1995" s="87"/>
    </row>
    <row r="1996" spans="1:9" ht="15" customHeight="1" x14ac:dyDescent="0.25">
      <c r="A1996" s="81">
        <f t="shared" si="172"/>
        <v>42537</v>
      </c>
      <c r="B1996" s="82">
        <f t="shared" si="173"/>
        <v>16</v>
      </c>
      <c r="C1996" s="83">
        <f t="shared" si="174"/>
        <v>5</v>
      </c>
      <c r="D1996" s="90">
        <v>46220</v>
      </c>
      <c r="E1996" s="30"/>
      <c r="F1996" s="27"/>
      <c r="G1996" s="86">
        <f t="shared" si="175"/>
        <v>0</v>
      </c>
      <c r="H1996" s="86">
        <f t="shared" si="176"/>
        <v>46220</v>
      </c>
      <c r="I1996" s="87"/>
    </row>
    <row r="1997" spans="1:9" ht="15" customHeight="1" x14ac:dyDescent="0.25">
      <c r="A1997" s="81">
        <f t="shared" si="172"/>
        <v>42538</v>
      </c>
      <c r="B1997" s="82">
        <f t="shared" si="173"/>
        <v>17</v>
      </c>
      <c r="C1997" s="83">
        <f t="shared" si="174"/>
        <v>6</v>
      </c>
      <c r="D1997" s="90">
        <v>93030</v>
      </c>
      <c r="E1997" s="30"/>
      <c r="F1997" s="27"/>
      <c r="G1997" s="86">
        <f t="shared" si="175"/>
        <v>0</v>
      </c>
      <c r="H1997" s="86">
        <f t="shared" si="176"/>
        <v>93030</v>
      </c>
      <c r="I1997" s="87"/>
    </row>
    <row r="1998" spans="1:9" ht="15" customHeight="1" x14ac:dyDescent="0.25">
      <c r="A1998" s="81">
        <f t="shared" si="172"/>
        <v>42539</v>
      </c>
      <c r="B1998" s="82">
        <f t="shared" si="173"/>
        <v>18</v>
      </c>
      <c r="C1998" s="83">
        <f t="shared" si="174"/>
        <v>7</v>
      </c>
      <c r="D1998" s="90">
        <v>99170</v>
      </c>
      <c r="E1998" s="30"/>
      <c r="F1998" s="27"/>
      <c r="G1998" s="86">
        <f t="shared" si="175"/>
        <v>0</v>
      </c>
      <c r="H1998" s="86">
        <f t="shared" si="176"/>
        <v>99170</v>
      </c>
      <c r="I1998" s="87"/>
    </row>
    <row r="1999" spans="1:9" ht="15" customHeight="1" x14ac:dyDescent="0.25">
      <c r="A1999" s="81">
        <f t="shared" si="172"/>
        <v>42540</v>
      </c>
      <c r="B1999" s="82">
        <f t="shared" si="173"/>
        <v>19</v>
      </c>
      <c r="C1999" s="83">
        <f t="shared" si="174"/>
        <v>1</v>
      </c>
      <c r="D1999" s="90">
        <v>106855</v>
      </c>
      <c r="E1999" s="30"/>
      <c r="F1999" s="27"/>
      <c r="G1999" s="86">
        <f t="shared" si="175"/>
        <v>0</v>
      </c>
      <c r="H1999" s="86">
        <f t="shared" si="176"/>
        <v>106855</v>
      </c>
      <c r="I1999" s="87"/>
    </row>
    <row r="2000" spans="1:9" ht="15" customHeight="1" x14ac:dyDescent="0.25">
      <c r="A2000" s="81">
        <f t="shared" si="172"/>
        <v>42541</v>
      </c>
      <c r="B2000" s="82">
        <f t="shared" si="173"/>
        <v>20</v>
      </c>
      <c r="C2000" s="83">
        <f t="shared" si="174"/>
        <v>2</v>
      </c>
      <c r="D2000" s="90">
        <v>82830</v>
      </c>
      <c r="E2000" s="30"/>
      <c r="F2000" s="27"/>
      <c r="G2000" s="86">
        <f t="shared" si="175"/>
        <v>0</v>
      </c>
      <c r="H2000" s="86">
        <f t="shared" si="176"/>
        <v>82830</v>
      </c>
      <c r="I2000" s="87"/>
    </row>
    <row r="2001" spans="1:9" ht="15" customHeight="1" x14ac:dyDescent="0.25">
      <c r="A2001" s="81">
        <f t="shared" si="172"/>
        <v>42542</v>
      </c>
      <c r="B2001" s="82">
        <f t="shared" si="173"/>
        <v>21</v>
      </c>
      <c r="C2001" s="83">
        <f t="shared" si="174"/>
        <v>3</v>
      </c>
      <c r="D2001" s="90">
        <v>92640</v>
      </c>
      <c r="E2001" s="30"/>
      <c r="F2001" s="27"/>
      <c r="G2001" s="86">
        <f t="shared" si="175"/>
        <v>0</v>
      </c>
      <c r="H2001" s="86">
        <f t="shared" si="176"/>
        <v>92640</v>
      </c>
      <c r="I2001" s="87"/>
    </row>
    <row r="2002" spans="1:9" ht="15" customHeight="1" x14ac:dyDescent="0.25">
      <c r="A2002" s="81">
        <f t="shared" si="172"/>
        <v>42543</v>
      </c>
      <c r="B2002" s="82">
        <f t="shared" si="173"/>
        <v>22</v>
      </c>
      <c r="C2002" s="83">
        <f t="shared" si="174"/>
        <v>4</v>
      </c>
      <c r="D2002" s="90">
        <v>83220</v>
      </c>
      <c r="E2002" s="30"/>
      <c r="F2002" s="27"/>
      <c r="G2002" s="86">
        <f t="shared" si="175"/>
        <v>0</v>
      </c>
      <c r="H2002" s="86">
        <f t="shared" si="176"/>
        <v>83220</v>
      </c>
      <c r="I2002" s="87"/>
    </row>
    <row r="2003" spans="1:9" ht="15" customHeight="1" x14ac:dyDescent="0.25">
      <c r="A2003" s="81">
        <f t="shared" si="172"/>
        <v>42544</v>
      </c>
      <c r="B2003" s="82">
        <f t="shared" si="173"/>
        <v>23</v>
      </c>
      <c r="C2003" s="83">
        <f t="shared" si="174"/>
        <v>5</v>
      </c>
      <c r="D2003" s="90">
        <v>69890</v>
      </c>
      <c r="E2003" s="30"/>
      <c r="F2003" s="27"/>
      <c r="G2003" s="86">
        <f t="shared" si="175"/>
        <v>0</v>
      </c>
      <c r="H2003" s="86">
        <f t="shared" si="176"/>
        <v>69890</v>
      </c>
      <c r="I2003" s="87"/>
    </row>
    <row r="2004" spans="1:9" ht="15" customHeight="1" x14ac:dyDescent="0.25">
      <c r="A2004" s="81">
        <f t="shared" si="172"/>
        <v>42545</v>
      </c>
      <c r="B2004" s="82">
        <f t="shared" si="173"/>
        <v>24</v>
      </c>
      <c r="C2004" s="83">
        <f t="shared" si="174"/>
        <v>6</v>
      </c>
      <c r="D2004" s="90">
        <v>89480</v>
      </c>
      <c r="E2004" s="30"/>
      <c r="F2004" s="27"/>
      <c r="G2004" s="86">
        <f t="shared" si="175"/>
        <v>0</v>
      </c>
      <c r="H2004" s="86">
        <f t="shared" si="176"/>
        <v>89480</v>
      </c>
      <c r="I2004" s="87"/>
    </row>
    <row r="2005" spans="1:9" ht="15" customHeight="1" x14ac:dyDescent="0.25">
      <c r="A2005" s="81">
        <f t="shared" si="172"/>
        <v>42546</v>
      </c>
      <c r="B2005" s="82">
        <f t="shared" si="173"/>
        <v>25</v>
      </c>
      <c r="C2005" s="83">
        <f t="shared" si="174"/>
        <v>7</v>
      </c>
      <c r="D2005" s="90">
        <v>89570</v>
      </c>
      <c r="E2005" s="30"/>
      <c r="F2005" s="27"/>
      <c r="G2005" s="86">
        <f t="shared" si="175"/>
        <v>0</v>
      </c>
      <c r="H2005" s="86">
        <f t="shared" si="176"/>
        <v>89570</v>
      </c>
      <c r="I2005" s="87"/>
    </row>
    <row r="2006" spans="1:9" ht="15" customHeight="1" x14ac:dyDescent="0.25">
      <c r="A2006" s="81">
        <f t="shared" si="172"/>
        <v>42547</v>
      </c>
      <c r="B2006" s="82">
        <f t="shared" si="173"/>
        <v>26</v>
      </c>
      <c r="C2006" s="83">
        <f t="shared" si="174"/>
        <v>1</v>
      </c>
      <c r="D2006" s="90">
        <v>93940</v>
      </c>
      <c r="E2006" s="30"/>
      <c r="F2006" s="27"/>
      <c r="G2006" s="86">
        <f t="shared" si="175"/>
        <v>0</v>
      </c>
      <c r="H2006" s="86">
        <f t="shared" si="176"/>
        <v>93940</v>
      </c>
      <c r="I2006" s="87"/>
    </row>
    <row r="2007" spans="1:9" ht="15" customHeight="1" x14ac:dyDescent="0.25">
      <c r="A2007" s="81">
        <f t="shared" si="172"/>
        <v>42548</v>
      </c>
      <c r="B2007" s="82">
        <f t="shared" si="173"/>
        <v>27</v>
      </c>
      <c r="C2007" s="83">
        <f t="shared" si="174"/>
        <v>2</v>
      </c>
      <c r="D2007" s="90">
        <v>76120</v>
      </c>
      <c r="E2007" s="30"/>
      <c r="F2007" s="27"/>
      <c r="G2007" s="86">
        <f t="shared" si="175"/>
        <v>0</v>
      </c>
      <c r="H2007" s="86">
        <f t="shared" si="176"/>
        <v>76120</v>
      </c>
      <c r="I2007" s="87"/>
    </row>
    <row r="2008" spans="1:9" ht="15" customHeight="1" x14ac:dyDescent="0.25">
      <c r="A2008" s="81">
        <f t="shared" si="172"/>
        <v>42549</v>
      </c>
      <c r="B2008" s="82">
        <f t="shared" si="173"/>
        <v>28</v>
      </c>
      <c r="C2008" s="83">
        <f t="shared" si="174"/>
        <v>3</v>
      </c>
      <c r="D2008" s="90">
        <v>92090</v>
      </c>
      <c r="E2008" s="30"/>
      <c r="F2008" s="27"/>
      <c r="G2008" s="86">
        <f t="shared" si="175"/>
        <v>0</v>
      </c>
      <c r="H2008" s="86">
        <f t="shared" si="176"/>
        <v>92090</v>
      </c>
      <c r="I2008" s="87"/>
    </row>
    <row r="2009" spans="1:9" ht="15" customHeight="1" x14ac:dyDescent="0.25">
      <c r="A2009" s="81">
        <f t="shared" si="172"/>
        <v>42550</v>
      </c>
      <c r="B2009" s="82">
        <f t="shared" si="173"/>
        <v>29</v>
      </c>
      <c r="C2009" s="83">
        <f t="shared" si="174"/>
        <v>4</v>
      </c>
      <c r="D2009" s="90">
        <v>88660</v>
      </c>
      <c r="E2009" s="30"/>
      <c r="F2009" s="27"/>
      <c r="G2009" s="86">
        <f t="shared" si="175"/>
        <v>0</v>
      </c>
      <c r="H2009" s="86">
        <f t="shared" si="176"/>
        <v>88660</v>
      </c>
      <c r="I2009" s="87"/>
    </row>
    <row r="2010" spans="1:9" ht="15" customHeight="1" x14ac:dyDescent="0.25">
      <c r="A2010" s="81">
        <f t="shared" si="172"/>
        <v>42551</v>
      </c>
      <c r="B2010" s="82">
        <f t="shared" si="173"/>
        <v>30</v>
      </c>
      <c r="C2010" s="83">
        <f t="shared" si="174"/>
        <v>5</v>
      </c>
      <c r="D2010" s="90">
        <v>87438</v>
      </c>
      <c r="E2010" s="30"/>
      <c r="F2010" s="27"/>
      <c r="G2010" s="86">
        <f t="shared" si="175"/>
        <v>0</v>
      </c>
      <c r="H2010" s="86">
        <f t="shared" si="176"/>
        <v>87438</v>
      </c>
      <c r="I2010" s="87"/>
    </row>
    <row r="2011" spans="1:9" ht="15" customHeight="1" x14ac:dyDescent="0.25">
      <c r="A2011" s="81">
        <f t="shared" si="172"/>
        <v>42552</v>
      </c>
      <c r="B2011" s="82">
        <f t="shared" si="173"/>
        <v>1</v>
      </c>
      <c r="C2011" s="83">
        <f t="shared" si="174"/>
        <v>6</v>
      </c>
      <c r="D2011" s="90">
        <v>99100</v>
      </c>
      <c r="E2011" s="30"/>
      <c r="F2011" s="27"/>
      <c r="G2011" s="86">
        <f t="shared" si="175"/>
        <v>0</v>
      </c>
      <c r="H2011" s="86">
        <f t="shared" si="176"/>
        <v>99100</v>
      </c>
      <c r="I2011" s="87"/>
    </row>
    <row r="2012" spans="1:9" ht="15" customHeight="1" x14ac:dyDescent="0.25">
      <c r="A2012" s="81">
        <f t="shared" si="172"/>
        <v>42553</v>
      </c>
      <c r="B2012" s="82">
        <f t="shared" si="173"/>
        <v>2</v>
      </c>
      <c r="C2012" s="83">
        <f t="shared" si="174"/>
        <v>7</v>
      </c>
      <c r="D2012" s="90">
        <v>101480</v>
      </c>
      <c r="E2012" s="30"/>
      <c r="F2012" s="27"/>
      <c r="G2012" s="86">
        <f t="shared" si="175"/>
        <v>0</v>
      </c>
      <c r="H2012" s="86">
        <f t="shared" si="176"/>
        <v>101480</v>
      </c>
      <c r="I2012" s="87"/>
    </row>
    <row r="2013" spans="1:9" ht="15" customHeight="1" x14ac:dyDescent="0.25">
      <c r="A2013" s="81">
        <f t="shared" si="172"/>
        <v>42554</v>
      </c>
      <c r="B2013" s="82">
        <f t="shared" si="173"/>
        <v>3</v>
      </c>
      <c r="C2013" s="83">
        <f t="shared" si="174"/>
        <v>1</v>
      </c>
      <c r="D2013" s="90">
        <v>112300</v>
      </c>
      <c r="E2013" s="30"/>
      <c r="F2013" s="27"/>
      <c r="G2013" s="86">
        <f t="shared" si="175"/>
        <v>0</v>
      </c>
      <c r="H2013" s="86">
        <f t="shared" si="176"/>
        <v>112300</v>
      </c>
      <c r="I2013" s="87"/>
    </row>
    <row r="2014" spans="1:9" ht="15" customHeight="1" x14ac:dyDescent="0.25">
      <c r="A2014" s="81">
        <f t="shared" si="172"/>
        <v>42555</v>
      </c>
      <c r="B2014" s="82">
        <f t="shared" si="173"/>
        <v>4</v>
      </c>
      <c r="C2014" s="83">
        <f t="shared" si="174"/>
        <v>2</v>
      </c>
      <c r="D2014" s="90">
        <v>108722</v>
      </c>
      <c r="E2014" s="30"/>
      <c r="F2014" s="27"/>
      <c r="G2014" s="86">
        <f t="shared" si="175"/>
        <v>0</v>
      </c>
      <c r="H2014" s="86">
        <f t="shared" si="176"/>
        <v>108722</v>
      </c>
      <c r="I2014" s="87"/>
    </row>
    <row r="2015" spans="1:9" ht="15" customHeight="1" x14ac:dyDescent="0.25">
      <c r="A2015" s="81">
        <f t="shared" si="172"/>
        <v>42556</v>
      </c>
      <c r="B2015" s="82">
        <f t="shared" si="173"/>
        <v>5</v>
      </c>
      <c r="C2015" s="83">
        <f t="shared" si="174"/>
        <v>3</v>
      </c>
      <c r="D2015" s="90">
        <v>0</v>
      </c>
      <c r="E2015" s="30"/>
      <c r="F2015" s="27"/>
      <c r="G2015" s="86">
        <f t="shared" si="175"/>
        <v>0</v>
      </c>
      <c r="H2015" s="86">
        <f t="shared" si="176"/>
        <v>0</v>
      </c>
      <c r="I2015" s="87" t="s">
        <v>67</v>
      </c>
    </row>
    <row r="2016" spans="1:9" ht="15" customHeight="1" x14ac:dyDescent="0.25">
      <c r="A2016" s="81">
        <f t="shared" si="172"/>
        <v>42557</v>
      </c>
      <c r="B2016" s="82">
        <f t="shared" si="173"/>
        <v>6</v>
      </c>
      <c r="C2016" s="83">
        <f t="shared" si="174"/>
        <v>4</v>
      </c>
      <c r="D2016" s="90">
        <v>110325</v>
      </c>
      <c r="E2016" s="30"/>
      <c r="F2016" s="27"/>
      <c r="G2016" s="86">
        <f t="shared" si="175"/>
        <v>0</v>
      </c>
      <c r="H2016" s="86">
        <f t="shared" si="176"/>
        <v>110325</v>
      </c>
      <c r="I2016" s="87"/>
    </row>
    <row r="2017" spans="1:9" ht="15" customHeight="1" x14ac:dyDescent="0.25">
      <c r="A2017" s="81">
        <f t="shared" si="172"/>
        <v>42558</v>
      </c>
      <c r="B2017" s="82">
        <f t="shared" si="173"/>
        <v>7</v>
      </c>
      <c r="C2017" s="83">
        <f t="shared" si="174"/>
        <v>5</v>
      </c>
      <c r="D2017" s="90">
        <v>91892</v>
      </c>
      <c r="E2017" s="30"/>
      <c r="F2017" s="27"/>
      <c r="G2017" s="86">
        <f t="shared" si="175"/>
        <v>0</v>
      </c>
      <c r="H2017" s="86">
        <f t="shared" si="176"/>
        <v>91892</v>
      </c>
      <c r="I2017" s="87"/>
    </row>
    <row r="2018" spans="1:9" ht="15" customHeight="1" x14ac:dyDescent="0.25">
      <c r="A2018" s="81">
        <f t="shared" si="172"/>
        <v>42559</v>
      </c>
      <c r="B2018" s="82">
        <f t="shared" si="173"/>
        <v>8</v>
      </c>
      <c r="C2018" s="83">
        <f t="shared" si="174"/>
        <v>6</v>
      </c>
      <c r="D2018" s="90">
        <v>91858</v>
      </c>
      <c r="E2018" s="30"/>
      <c r="F2018" s="27"/>
      <c r="G2018" s="86">
        <f t="shared" si="175"/>
        <v>0</v>
      </c>
      <c r="H2018" s="86">
        <f t="shared" si="176"/>
        <v>91858</v>
      </c>
      <c r="I2018" s="87"/>
    </row>
    <row r="2019" spans="1:9" ht="15" customHeight="1" x14ac:dyDescent="0.25">
      <c r="A2019" s="81">
        <f t="shared" si="172"/>
        <v>42560</v>
      </c>
      <c r="B2019" s="82">
        <f t="shared" si="173"/>
        <v>9</v>
      </c>
      <c r="C2019" s="83">
        <f t="shared" si="174"/>
        <v>7</v>
      </c>
      <c r="D2019" s="90">
        <v>91860</v>
      </c>
      <c r="E2019" s="30"/>
      <c r="F2019" s="27"/>
      <c r="G2019" s="86">
        <f t="shared" si="175"/>
        <v>0</v>
      </c>
      <c r="H2019" s="86">
        <f t="shared" si="176"/>
        <v>91860</v>
      </c>
      <c r="I2019" s="87"/>
    </row>
    <row r="2020" spans="1:9" ht="15" customHeight="1" x14ac:dyDescent="0.25">
      <c r="A2020" s="81">
        <f t="shared" si="172"/>
        <v>42561</v>
      </c>
      <c r="B2020" s="82">
        <f t="shared" si="173"/>
        <v>10</v>
      </c>
      <c r="C2020" s="83">
        <f t="shared" si="174"/>
        <v>1</v>
      </c>
      <c r="D2020" s="90">
        <v>88942</v>
      </c>
      <c r="E2020" s="30"/>
      <c r="F2020" s="27"/>
      <c r="G2020" s="86">
        <f t="shared" si="175"/>
        <v>0</v>
      </c>
      <c r="H2020" s="86">
        <f t="shared" si="176"/>
        <v>88942</v>
      </c>
      <c r="I2020" s="87"/>
    </row>
    <row r="2021" spans="1:9" ht="15" customHeight="1" x14ac:dyDescent="0.25">
      <c r="A2021" s="81">
        <f t="shared" si="172"/>
        <v>42562</v>
      </c>
      <c r="B2021" s="82">
        <f t="shared" si="173"/>
        <v>11</v>
      </c>
      <c r="C2021" s="83">
        <f t="shared" si="174"/>
        <v>2</v>
      </c>
      <c r="D2021" s="90">
        <v>83210</v>
      </c>
      <c r="E2021" s="30"/>
      <c r="F2021" s="27"/>
      <c r="G2021" s="86">
        <f t="shared" si="175"/>
        <v>0</v>
      </c>
      <c r="H2021" s="86">
        <f t="shared" si="176"/>
        <v>83210</v>
      </c>
      <c r="I2021" s="87"/>
    </row>
    <row r="2022" spans="1:9" ht="15" customHeight="1" x14ac:dyDescent="0.25">
      <c r="A2022" s="81">
        <f t="shared" si="172"/>
        <v>42563</v>
      </c>
      <c r="B2022" s="82">
        <f t="shared" si="173"/>
        <v>12</v>
      </c>
      <c r="C2022" s="83">
        <f t="shared" si="174"/>
        <v>3</v>
      </c>
      <c r="D2022" s="90">
        <v>87390</v>
      </c>
      <c r="E2022" s="30"/>
      <c r="F2022" s="27"/>
      <c r="G2022" s="86">
        <f t="shared" si="175"/>
        <v>0</v>
      </c>
      <c r="H2022" s="86">
        <f t="shared" si="176"/>
        <v>87390</v>
      </c>
      <c r="I2022" s="87"/>
    </row>
    <row r="2023" spans="1:9" ht="15" customHeight="1" x14ac:dyDescent="0.25">
      <c r="A2023" s="81">
        <f t="shared" ref="A2023:A2086" si="177">A2022+1</f>
        <v>42564</v>
      </c>
      <c r="B2023" s="82">
        <f t="shared" ref="B2023:B2086" si="178">DAY(A2023)</f>
        <v>13</v>
      </c>
      <c r="C2023" s="83">
        <f t="shared" ref="C2023:C2086" si="179">WEEKDAY(A2023)</f>
        <v>4</v>
      </c>
      <c r="D2023" s="90">
        <v>86270</v>
      </c>
      <c r="E2023" s="30"/>
      <c r="F2023" s="27"/>
      <c r="G2023" s="86">
        <f t="shared" ref="G2023:G2041" si="180">SUM(E2023+F2023)</f>
        <v>0</v>
      </c>
      <c r="H2023" s="86">
        <f t="shared" ref="H2023:H2086" si="181">G2023+D2023</f>
        <v>86270</v>
      </c>
      <c r="I2023" s="87"/>
    </row>
    <row r="2024" spans="1:9" ht="15" customHeight="1" x14ac:dyDescent="0.25">
      <c r="A2024" s="81">
        <f t="shared" si="177"/>
        <v>42565</v>
      </c>
      <c r="B2024" s="82">
        <f t="shared" si="178"/>
        <v>14</v>
      </c>
      <c r="C2024" s="83">
        <f t="shared" si="179"/>
        <v>5</v>
      </c>
      <c r="D2024" s="90">
        <v>58630</v>
      </c>
      <c r="E2024" s="30"/>
      <c r="F2024" s="27"/>
      <c r="G2024" s="86">
        <f t="shared" si="180"/>
        <v>0</v>
      </c>
      <c r="H2024" s="86">
        <f t="shared" si="181"/>
        <v>58630</v>
      </c>
      <c r="I2024" s="87"/>
    </row>
    <row r="2025" spans="1:9" ht="15" customHeight="1" x14ac:dyDescent="0.25">
      <c r="A2025" s="81">
        <f t="shared" si="177"/>
        <v>42566</v>
      </c>
      <c r="B2025" s="82">
        <f t="shared" si="178"/>
        <v>15</v>
      </c>
      <c r="C2025" s="83">
        <f t="shared" si="179"/>
        <v>6</v>
      </c>
      <c r="D2025" s="90">
        <v>111420</v>
      </c>
      <c r="E2025" s="30"/>
      <c r="F2025" s="27"/>
      <c r="G2025" s="86">
        <f t="shared" si="180"/>
        <v>0</v>
      </c>
      <c r="H2025" s="86">
        <f t="shared" si="181"/>
        <v>111420</v>
      </c>
      <c r="I2025" s="87"/>
    </row>
    <row r="2026" spans="1:9" ht="15" customHeight="1" x14ac:dyDescent="0.25">
      <c r="A2026" s="81">
        <f t="shared" si="177"/>
        <v>42567</v>
      </c>
      <c r="B2026" s="82">
        <f t="shared" si="178"/>
        <v>16</v>
      </c>
      <c r="C2026" s="83">
        <f t="shared" si="179"/>
        <v>7</v>
      </c>
      <c r="D2026" s="90">
        <v>100990</v>
      </c>
      <c r="E2026" s="30"/>
      <c r="F2026" s="27"/>
      <c r="G2026" s="86">
        <f t="shared" si="180"/>
        <v>0</v>
      </c>
      <c r="H2026" s="86">
        <f t="shared" si="181"/>
        <v>100990</v>
      </c>
      <c r="I2026" s="87"/>
    </row>
    <row r="2027" spans="1:9" ht="15" customHeight="1" x14ac:dyDescent="0.25">
      <c r="A2027" s="81">
        <f t="shared" si="177"/>
        <v>42568</v>
      </c>
      <c r="B2027" s="82">
        <f t="shared" si="178"/>
        <v>17</v>
      </c>
      <c r="C2027" s="83">
        <f t="shared" si="179"/>
        <v>1</v>
      </c>
      <c r="D2027" s="90">
        <v>86710</v>
      </c>
      <c r="E2027" s="30"/>
      <c r="F2027" s="27"/>
      <c r="G2027" s="86">
        <f t="shared" si="180"/>
        <v>0</v>
      </c>
      <c r="H2027" s="86">
        <f t="shared" si="181"/>
        <v>86710</v>
      </c>
      <c r="I2027" s="87"/>
    </row>
    <row r="2028" spans="1:9" ht="15" customHeight="1" x14ac:dyDescent="0.25">
      <c r="A2028" s="81">
        <f t="shared" si="177"/>
        <v>42569</v>
      </c>
      <c r="B2028" s="82">
        <f t="shared" si="178"/>
        <v>18</v>
      </c>
      <c r="C2028" s="83">
        <f t="shared" si="179"/>
        <v>2</v>
      </c>
      <c r="D2028" s="90">
        <v>88580</v>
      </c>
      <c r="E2028" s="30"/>
      <c r="F2028" s="27"/>
      <c r="G2028" s="86">
        <f t="shared" si="180"/>
        <v>0</v>
      </c>
      <c r="H2028" s="86">
        <f t="shared" si="181"/>
        <v>88580</v>
      </c>
      <c r="I2028" s="87"/>
    </row>
    <row r="2029" spans="1:9" ht="15" customHeight="1" x14ac:dyDescent="0.25">
      <c r="A2029" s="81">
        <f t="shared" si="177"/>
        <v>42570</v>
      </c>
      <c r="B2029" s="82">
        <f t="shared" si="178"/>
        <v>19</v>
      </c>
      <c r="C2029" s="83">
        <f t="shared" si="179"/>
        <v>3</v>
      </c>
      <c r="D2029" s="90">
        <v>79760</v>
      </c>
      <c r="E2029" s="30"/>
      <c r="F2029" s="27"/>
      <c r="G2029" s="86">
        <f t="shared" si="180"/>
        <v>0</v>
      </c>
      <c r="H2029" s="86">
        <f t="shared" si="181"/>
        <v>79760</v>
      </c>
      <c r="I2029" s="87"/>
    </row>
    <row r="2030" spans="1:9" ht="15" customHeight="1" x14ac:dyDescent="0.25">
      <c r="A2030" s="81">
        <f t="shared" si="177"/>
        <v>42571</v>
      </c>
      <c r="B2030" s="82">
        <f t="shared" si="178"/>
        <v>20</v>
      </c>
      <c r="C2030" s="83">
        <f t="shared" si="179"/>
        <v>4</v>
      </c>
      <c r="D2030" s="90">
        <v>89410</v>
      </c>
      <c r="E2030" s="30"/>
      <c r="F2030" s="27"/>
      <c r="G2030" s="86">
        <f t="shared" si="180"/>
        <v>0</v>
      </c>
      <c r="H2030" s="86">
        <f t="shared" si="181"/>
        <v>89410</v>
      </c>
      <c r="I2030" s="87"/>
    </row>
    <row r="2031" spans="1:9" ht="15" customHeight="1" x14ac:dyDescent="0.25">
      <c r="A2031" s="81">
        <f t="shared" si="177"/>
        <v>42572</v>
      </c>
      <c r="B2031" s="82">
        <f t="shared" si="178"/>
        <v>21</v>
      </c>
      <c r="C2031" s="83">
        <f t="shared" si="179"/>
        <v>5</v>
      </c>
      <c r="D2031" s="90">
        <v>87480</v>
      </c>
      <c r="E2031" s="30"/>
      <c r="F2031" s="27"/>
      <c r="G2031" s="86">
        <f t="shared" si="180"/>
        <v>0</v>
      </c>
      <c r="H2031" s="86">
        <f t="shared" si="181"/>
        <v>87480</v>
      </c>
      <c r="I2031" s="87"/>
    </row>
    <row r="2032" spans="1:9" ht="15" customHeight="1" x14ac:dyDescent="0.25">
      <c r="A2032" s="81">
        <f t="shared" si="177"/>
        <v>42573</v>
      </c>
      <c r="B2032" s="82">
        <f t="shared" si="178"/>
        <v>22</v>
      </c>
      <c r="C2032" s="83">
        <f t="shared" si="179"/>
        <v>6</v>
      </c>
      <c r="D2032" s="90">
        <v>92160</v>
      </c>
      <c r="E2032" s="30"/>
      <c r="F2032" s="27"/>
      <c r="G2032" s="86">
        <f t="shared" si="180"/>
        <v>0</v>
      </c>
      <c r="H2032" s="86">
        <f t="shared" si="181"/>
        <v>92160</v>
      </c>
      <c r="I2032" s="87"/>
    </row>
    <row r="2033" spans="1:9" ht="15" customHeight="1" x14ac:dyDescent="0.25">
      <c r="A2033" s="81">
        <f t="shared" si="177"/>
        <v>42574</v>
      </c>
      <c r="B2033" s="82">
        <f t="shared" si="178"/>
        <v>23</v>
      </c>
      <c r="C2033" s="83">
        <f t="shared" si="179"/>
        <v>7</v>
      </c>
      <c r="D2033" s="90">
        <v>97910</v>
      </c>
      <c r="E2033" s="30"/>
      <c r="F2033" s="27"/>
      <c r="G2033" s="86">
        <f t="shared" si="180"/>
        <v>0</v>
      </c>
      <c r="H2033" s="86">
        <f t="shared" si="181"/>
        <v>97910</v>
      </c>
      <c r="I2033" s="87"/>
    </row>
    <row r="2034" spans="1:9" ht="15" customHeight="1" x14ac:dyDescent="0.25">
      <c r="A2034" s="81">
        <f t="shared" si="177"/>
        <v>42575</v>
      </c>
      <c r="B2034" s="82">
        <f t="shared" si="178"/>
        <v>24</v>
      </c>
      <c r="C2034" s="83">
        <f t="shared" si="179"/>
        <v>1</v>
      </c>
      <c r="D2034" s="90">
        <v>91420</v>
      </c>
      <c r="E2034" s="30"/>
      <c r="F2034" s="27"/>
      <c r="G2034" s="86">
        <f t="shared" si="180"/>
        <v>0</v>
      </c>
      <c r="H2034" s="86">
        <f t="shared" si="181"/>
        <v>91420</v>
      </c>
      <c r="I2034" s="87"/>
    </row>
    <row r="2035" spans="1:9" ht="15" customHeight="1" x14ac:dyDescent="0.25">
      <c r="A2035" s="81">
        <f t="shared" si="177"/>
        <v>42576</v>
      </c>
      <c r="B2035" s="82">
        <f t="shared" si="178"/>
        <v>25</v>
      </c>
      <c r="C2035" s="83">
        <f t="shared" si="179"/>
        <v>2</v>
      </c>
      <c r="D2035" s="90">
        <v>80340</v>
      </c>
      <c r="E2035" s="30"/>
      <c r="F2035" s="27"/>
      <c r="G2035" s="86">
        <f t="shared" si="180"/>
        <v>0</v>
      </c>
      <c r="H2035" s="86">
        <f t="shared" si="181"/>
        <v>80340</v>
      </c>
      <c r="I2035" s="87"/>
    </row>
    <row r="2036" spans="1:9" ht="15" customHeight="1" x14ac:dyDescent="0.25">
      <c r="A2036" s="81">
        <f t="shared" si="177"/>
        <v>42577</v>
      </c>
      <c r="B2036" s="82">
        <f t="shared" si="178"/>
        <v>26</v>
      </c>
      <c r="C2036" s="83">
        <f t="shared" si="179"/>
        <v>3</v>
      </c>
      <c r="D2036" s="90">
        <v>85563</v>
      </c>
      <c r="E2036" s="30"/>
      <c r="F2036" s="27"/>
      <c r="G2036" s="86">
        <f t="shared" si="180"/>
        <v>0</v>
      </c>
      <c r="H2036" s="86">
        <f t="shared" si="181"/>
        <v>85563</v>
      </c>
      <c r="I2036" s="87"/>
    </row>
    <row r="2037" spans="1:9" ht="15" customHeight="1" x14ac:dyDescent="0.25">
      <c r="A2037" s="81">
        <f t="shared" si="177"/>
        <v>42578</v>
      </c>
      <c r="B2037" s="82">
        <f t="shared" si="178"/>
        <v>27</v>
      </c>
      <c r="C2037" s="83">
        <f t="shared" si="179"/>
        <v>4</v>
      </c>
      <c r="D2037" s="90">
        <v>93190</v>
      </c>
      <c r="E2037" s="30"/>
      <c r="F2037" s="27"/>
      <c r="G2037" s="86">
        <f t="shared" si="180"/>
        <v>0</v>
      </c>
      <c r="H2037" s="86">
        <f t="shared" si="181"/>
        <v>93190</v>
      </c>
      <c r="I2037" s="87"/>
    </row>
    <row r="2038" spans="1:9" ht="15" customHeight="1" x14ac:dyDescent="0.25">
      <c r="A2038" s="81">
        <f t="shared" si="177"/>
        <v>42579</v>
      </c>
      <c r="B2038" s="82">
        <f t="shared" si="178"/>
        <v>28</v>
      </c>
      <c r="C2038" s="83">
        <f t="shared" si="179"/>
        <v>5</v>
      </c>
      <c r="D2038" s="90">
        <v>93800</v>
      </c>
      <c r="E2038" s="30"/>
      <c r="F2038" s="27"/>
      <c r="G2038" s="86">
        <f t="shared" si="180"/>
        <v>0</v>
      </c>
      <c r="H2038" s="86">
        <f t="shared" si="181"/>
        <v>93800</v>
      </c>
      <c r="I2038" s="87"/>
    </row>
    <row r="2039" spans="1:9" ht="15" customHeight="1" x14ac:dyDescent="0.25">
      <c r="A2039" s="81">
        <f t="shared" si="177"/>
        <v>42580</v>
      </c>
      <c r="B2039" s="82">
        <f t="shared" si="178"/>
        <v>29</v>
      </c>
      <c r="C2039" s="83">
        <f t="shared" si="179"/>
        <v>6</v>
      </c>
      <c r="D2039" s="90">
        <v>83280</v>
      </c>
      <c r="E2039" s="30"/>
      <c r="F2039" s="27"/>
      <c r="G2039" s="86">
        <f t="shared" si="180"/>
        <v>0</v>
      </c>
      <c r="H2039" s="86">
        <f t="shared" si="181"/>
        <v>83280</v>
      </c>
      <c r="I2039" s="87"/>
    </row>
    <row r="2040" spans="1:9" ht="15" customHeight="1" x14ac:dyDescent="0.25">
      <c r="A2040" s="81">
        <f t="shared" si="177"/>
        <v>42581</v>
      </c>
      <c r="B2040" s="82">
        <f t="shared" si="178"/>
        <v>30</v>
      </c>
      <c r="C2040" s="83">
        <f t="shared" si="179"/>
        <v>7</v>
      </c>
      <c r="D2040" s="90">
        <v>107040</v>
      </c>
      <c r="E2040" s="30"/>
      <c r="F2040" s="27"/>
      <c r="G2040" s="86">
        <f t="shared" si="180"/>
        <v>0</v>
      </c>
      <c r="H2040" s="86">
        <f t="shared" si="181"/>
        <v>107040</v>
      </c>
      <c r="I2040" s="87"/>
    </row>
    <row r="2041" spans="1:9" ht="15" customHeight="1" x14ac:dyDescent="0.25">
      <c r="A2041" s="81">
        <f t="shared" si="177"/>
        <v>42582</v>
      </c>
      <c r="B2041" s="82">
        <f t="shared" si="178"/>
        <v>31</v>
      </c>
      <c r="C2041" s="83">
        <f t="shared" si="179"/>
        <v>1</v>
      </c>
      <c r="D2041" s="90">
        <v>100801</v>
      </c>
      <c r="E2041" s="30"/>
      <c r="F2041" s="27"/>
      <c r="G2041" s="86">
        <f t="shared" si="180"/>
        <v>0</v>
      </c>
      <c r="H2041" s="86">
        <f t="shared" si="181"/>
        <v>100801</v>
      </c>
      <c r="I2041" s="87"/>
    </row>
    <row r="2042" spans="1:9" ht="15" customHeight="1" x14ac:dyDescent="0.25">
      <c r="A2042" s="81">
        <f t="shared" si="177"/>
        <v>42583</v>
      </c>
      <c r="B2042" s="82">
        <f t="shared" si="178"/>
        <v>1</v>
      </c>
      <c r="C2042" s="83">
        <f t="shared" si="179"/>
        <v>2</v>
      </c>
      <c r="D2042" s="90">
        <v>94163</v>
      </c>
      <c r="E2042" s="30"/>
      <c r="F2042" s="27"/>
      <c r="G2042" s="112">
        <v>0</v>
      </c>
      <c r="H2042" s="86">
        <f t="shared" si="181"/>
        <v>94163</v>
      </c>
      <c r="I2042" s="87"/>
    </row>
    <row r="2043" spans="1:9" ht="15" customHeight="1" x14ac:dyDescent="0.25">
      <c r="A2043" s="81">
        <f t="shared" si="177"/>
        <v>42584</v>
      </c>
      <c r="B2043" s="82">
        <f t="shared" si="178"/>
        <v>2</v>
      </c>
      <c r="C2043" s="83">
        <f t="shared" si="179"/>
        <v>3</v>
      </c>
      <c r="D2043" s="90">
        <v>95660</v>
      </c>
      <c r="E2043" s="30"/>
      <c r="F2043" s="27"/>
      <c r="G2043" s="112">
        <v>0</v>
      </c>
      <c r="H2043" s="86">
        <f t="shared" si="181"/>
        <v>95660</v>
      </c>
      <c r="I2043" s="87"/>
    </row>
    <row r="2044" spans="1:9" ht="15" customHeight="1" x14ac:dyDescent="0.25">
      <c r="A2044" s="81">
        <f t="shared" si="177"/>
        <v>42585</v>
      </c>
      <c r="B2044" s="82">
        <f t="shared" si="178"/>
        <v>3</v>
      </c>
      <c r="C2044" s="83">
        <f t="shared" si="179"/>
        <v>4</v>
      </c>
      <c r="D2044" s="90">
        <v>94670</v>
      </c>
      <c r="E2044" s="30"/>
      <c r="F2044" s="27"/>
      <c r="G2044" s="112">
        <v>0</v>
      </c>
      <c r="H2044" s="86">
        <f t="shared" si="181"/>
        <v>94670</v>
      </c>
      <c r="I2044" s="87"/>
    </row>
    <row r="2045" spans="1:9" ht="15" customHeight="1" x14ac:dyDescent="0.25">
      <c r="A2045" s="81">
        <f t="shared" si="177"/>
        <v>42586</v>
      </c>
      <c r="B2045" s="82">
        <f t="shared" si="178"/>
        <v>4</v>
      </c>
      <c r="C2045" s="83">
        <f t="shared" si="179"/>
        <v>5</v>
      </c>
      <c r="D2045" s="90">
        <v>94670</v>
      </c>
      <c r="E2045" s="30"/>
      <c r="F2045" s="27"/>
      <c r="G2045" s="112">
        <v>0</v>
      </c>
      <c r="H2045" s="86">
        <f t="shared" si="181"/>
        <v>94670</v>
      </c>
      <c r="I2045" s="87"/>
    </row>
    <row r="2046" spans="1:9" ht="15" customHeight="1" x14ac:dyDescent="0.25">
      <c r="A2046" s="81">
        <f t="shared" si="177"/>
        <v>42587</v>
      </c>
      <c r="B2046" s="82">
        <f t="shared" si="178"/>
        <v>5</v>
      </c>
      <c r="C2046" s="83">
        <f t="shared" si="179"/>
        <v>6</v>
      </c>
      <c r="D2046" s="90">
        <v>91290</v>
      </c>
      <c r="E2046" s="30"/>
      <c r="F2046" s="27"/>
      <c r="G2046" s="112">
        <v>0</v>
      </c>
      <c r="H2046" s="86">
        <f t="shared" si="181"/>
        <v>91290</v>
      </c>
      <c r="I2046" s="87"/>
    </row>
    <row r="2047" spans="1:9" ht="15" customHeight="1" x14ac:dyDescent="0.25">
      <c r="A2047" s="81">
        <f t="shared" si="177"/>
        <v>42588</v>
      </c>
      <c r="B2047" s="82">
        <f t="shared" si="178"/>
        <v>6</v>
      </c>
      <c r="C2047" s="83">
        <f t="shared" si="179"/>
        <v>7</v>
      </c>
      <c r="D2047" s="90">
        <v>109100</v>
      </c>
      <c r="E2047" s="30"/>
      <c r="F2047" s="27"/>
      <c r="G2047" s="112">
        <v>0</v>
      </c>
      <c r="H2047" s="86">
        <f t="shared" si="181"/>
        <v>109100</v>
      </c>
      <c r="I2047" s="87"/>
    </row>
    <row r="2048" spans="1:9" ht="15" customHeight="1" x14ac:dyDescent="0.25">
      <c r="A2048" s="81">
        <f t="shared" si="177"/>
        <v>42589</v>
      </c>
      <c r="B2048" s="82">
        <f t="shared" si="178"/>
        <v>7</v>
      </c>
      <c r="C2048" s="83">
        <f t="shared" si="179"/>
        <v>1</v>
      </c>
      <c r="D2048" s="90">
        <v>105700</v>
      </c>
      <c r="E2048" s="30"/>
      <c r="F2048" s="27"/>
      <c r="G2048" s="112">
        <v>0</v>
      </c>
      <c r="H2048" s="86">
        <f t="shared" si="181"/>
        <v>105700</v>
      </c>
      <c r="I2048" s="87"/>
    </row>
    <row r="2049" spans="1:9" ht="15" customHeight="1" x14ac:dyDescent="0.25">
      <c r="A2049" s="81">
        <f t="shared" si="177"/>
        <v>42590</v>
      </c>
      <c r="B2049" s="82">
        <f t="shared" si="178"/>
        <v>8</v>
      </c>
      <c r="C2049" s="83">
        <f t="shared" si="179"/>
        <v>2</v>
      </c>
      <c r="D2049" s="90">
        <v>101110</v>
      </c>
      <c r="E2049" s="30"/>
      <c r="F2049" s="27"/>
      <c r="G2049" s="112">
        <v>0</v>
      </c>
      <c r="H2049" s="86">
        <f t="shared" si="181"/>
        <v>101110</v>
      </c>
      <c r="I2049" s="87"/>
    </row>
    <row r="2050" spans="1:9" ht="15" customHeight="1" x14ac:dyDescent="0.25">
      <c r="A2050" s="81">
        <f t="shared" si="177"/>
        <v>42591</v>
      </c>
      <c r="B2050" s="82">
        <f t="shared" si="178"/>
        <v>9</v>
      </c>
      <c r="C2050" s="83">
        <f t="shared" si="179"/>
        <v>3</v>
      </c>
      <c r="D2050" s="90">
        <v>107100</v>
      </c>
      <c r="E2050" s="30"/>
      <c r="F2050" s="27"/>
      <c r="G2050" s="112">
        <v>0</v>
      </c>
      <c r="H2050" s="86">
        <f t="shared" si="181"/>
        <v>107100</v>
      </c>
      <c r="I2050" s="87"/>
    </row>
    <row r="2051" spans="1:9" ht="15" customHeight="1" x14ac:dyDescent="0.25">
      <c r="A2051" s="81">
        <f t="shared" si="177"/>
        <v>42592</v>
      </c>
      <c r="B2051" s="82">
        <f t="shared" si="178"/>
        <v>10</v>
      </c>
      <c r="C2051" s="83">
        <f t="shared" si="179"/>
        <v>4</v>
      </c>
      <c r="D2051" s="90">
        <v>104425</v>
      </c>
      <c r="E2051" s="30"/>
      <c r="F2051" s="27"/>
      <c r="G2051" s="112">
        <v>0</v>
      </c>
      <c r="H2051" s="86">
        <f t="shared" si="181"/>
        <v>104425</v>
      </c>
      <c r="I2051" s="87"/>
    </row>
    <row r="2052" spans="1:9" ht="15" customHeight="1" x14ac:dyDescent="0.25">
      <c r="A2052" s="81">
        <f t="shared" si="177"/>
        <v>42593</v>
      </c>
      <c r="B2052" s="82">
        <f t="shared" si="178"/>
        <v>11</v>
      </c>
      <c r="C2052" s="83">
        <f t="shared" si="179"/>
        <v>5</v>
      </c>
      <c r="D2052" s="90">
        <v>95970</v>
      </c>
      <c r="E2052" s="30"/>
      <c r="F2052" s="27"/>
      <c r="G2052" s="112">
        <v>0</v>
      </c>
      <c r="H2052" s="86">
        <f t="shared" si="181"/>
        <v>95970</v>
      </c>
      <c r="I2052" s="87"/>
    </row>
    <row r="2053" spans="1:9" ht="15" customHeight="1" x14ac:dyDescent="0.25">
      <c r="A2053" s="81">
        <f t="shared" si="177"/>
        <v>42594</v>
      </c>
      <c r="B2053" s="82">
        <f t="shared" si="178"/>
        <v>12</v>
      </c>
      <c r="C2053" s="83">
        <f t="shared" si="179"/>
        <v>6</v>
      </c>
      <c r="D2053" s="90">
        <v>105890</v>
      </c>
      <c r="E2053" s="30"/>
      <c r="F2053" s="27"/>
      <c r="G2053" s="112">
        <v>0</v>
      </c>
      <c r="H2053" s="86">
        <f t="shared" si="181"/>
        <v>105890</v>
      </c>
      <c r="I2053" s="87"/>
    </row>
    <row r="2054" spans="1:9" ht="15" customHeight="1" x14ac:dyDescent="0.25">
      <c r="A2054" s="81">
        <f t="shared" si="177"/>
        <v>42595</v>
      </c>
      <c r="B2054" s="82">
        <f t="shared" si="178"/>
        <v>13</v>
      </c>
      <c r="C2054" s="83">
        <f t="shared" si="179"/>
        <v>7</v>
      </c>
      <c r="D2054" s="90">
        <v>100440</v>
      </c>
      <c r="E2054" s="30"/>
      <c r="F2054" s="27"/>
      <c r="G2054" s="112">
        <v>0</v>
      </c>
      <c r="H2054" s="86">
        <f t="shared" si="181"/>
        <v>100440</v>
      </c>
      <c r="I2054" s="87"/>
    </row>
    <row r="2055" spans="1:9" ht="15" customHeight="1" x14ac:dyDescent="0.25">
      <c r="A2055" s="81">
        <f t="shared" si="177"/>
        <v>42596</v>
      </c>
      <c r="B2055" s="82">
        <f t="shared" si="178"/>
        <v>14</v>
      </c>
      <c r="C2055" s="83">
        <f t="shared" si="179"/>
        <v>1</v>
      </c>
      <c r="D2055" s="90">
        <v>101550</v>
      </c>
      <c r="E2055" s="30"/>
      <c r="F2055" s="27"/>
      <c r="G2055" s="112">
        <v>0</v>
      </c>
      <c r="H2055" s="86">
        <f t="shared" si="181"/>
        <v>101550</v>
      </c>
      <c r="I2055" s="87"/>
    </row>
    <row r="2056" spans="1:9" ht="15" customHeight="1" x14ac:dyDescent="0.25">
      <c r="A2056" s="81">
        <f t="shared" si="177"/>
        <v>42597</v>
      </c>
      <c r="B2056" s="82">
        <f t="shared" si="178"/>
        <v>15</v>
      </c>
      <c r="C2056" s="83">
        <f t="shared" si="179"/>
        <v>2</v>
      </c>
      <c r="D2056" s="90">
        <v>94465</v>
      </c>
      <c r="E2056" s="30"/>
      <c r="F2056" s="27"/>
      <c r="G2056" s="112">
        <v>0</v>
      </c>
      <c r="H2056" s="86">
        <f t="shared" si="181"/>
        <v>94465</v>
      </c>
      <c r="I2056" s="87"/>
    </row>
    <row r="2057" spans="1:9" ht="15" customHeight="1" x14ac:dyDescent="0.25">
      <c r="A2057" s="81">
        <f t="shared" si="177"/>
        <v>42598</v>
      </c>
      <c r="B2057" s="82">
        <f t="shared" si="178"/>
        <v>16</v>
      </c>
      <c r="C2057" s="83">
        <f t="shared" si="179"/>
        <v>3</v>
      </c>
      <c r="D2057" s="90">
        <v>95050</v>
      </c>
      <c r="E2057" s="30"/>
      <c r="F2057" s="27"/>
      <c r="G2057" s="112">
        <v>0</v>
      </c>
      <c r="H2057" s="86">
        <f t="shared" si="181"/>
        <v>95050</v>
      </c>
      <c r="I2057" s="87"/>
    </row>
    <row r="2058" spans="1:9" ht="15" customHeight="1" x14ac:dyDescent="0.25">
      <c r="A2058" s="81">
        <f t="shared" si="177"/>
        <v>42599</v>
      </c>
      <c r="B2058" s="82">
        <f t="shared" si="178"/>
        <v>17</v>
      </c>
      <c r="C2058" s="83">
        <f t="shared" si="179"/>
        <v>4</v>
      </c>
      <c r="D2058" s="90">
        <v>97845</v>
      </c>
      <c r="E2058" s="30"/>
      <c r="F2058" s="27"/>
      <c r="G2058" s="112">
        <v>0</v>
      </c>
      <c r="H2058" s="86">
        <f t="shared" si="181"/>
        <v>97845</v>
      </c>
      <c r="I2058" s="87"/>
    </row>
    <row r="2059" spans="1:9" ht="15" customHeight="1" x14ac:dyDescent="0.25">
      <c r="A2059" s="81">
        <f t="shared" si="177"/>
        <v>42600</v>
      </c>
      <c r="B2059" s="82">
        <f t="shared" si="178"/>
        <v>18</v>
      </c>
      <c r="C2059" s="83">
        <f t="shared" si="179"/>
        <v>5</v>
      </c>
      <c r="D2059" s="90">
        <v>92060</v>
      </c>
      <c r="E2059" s="30"/>
      <c r="F2059" s="27"/>
      <c r="G2059" s="112">
        <v>0</v>
      </c>
      <c r="H2059" s="86">
        <f t="shared" si="181"/>
        <v>92060</v>
      </c>
      <c r="I2059" s="87"/>
    </row>
    <row r="2060" spans="1:9" ht="15" customHeight="1" x14ac:dyDescent="0.25">
      <c r="A2060" s="81">
        <f t="shared" si="177"/>
        <v>42601</v>
      </c>
      <c r="B2060" s="82">
        <f t="shared" si="178"/>
        <v>19</v>
      </c>
      <c r="C2060" s="83">
        <f t="shared" si="179"/>
        <v>6</v>
      </c>
      <c r="D2060" s="90">
        <v>106540</v>
      </c>
      <c r="E2060" s="30"/>
      <c r="F2060" s="27"/>
      <c r="G2060" s="112">
        <v>0</v>
      </c>
      <c r="H2060" s="86">
        <f t="shared" si="181"/>
        <v>106540</v>
      </c>
      <c r="I2060" s="87"/>
    </row>
    <row r="2061" spans="1:9" ht="15" customHeight="1" x14ac:dyDescent="0.25">
      <c r="A2061" s="81">
        <f t="shared" si="177"/>
        <v>42602</v>
      </c>
      <c r="B2061" s="82">
        <f t="shared" si="178"/>
        <v>20</v>
      </c>
      <c r="C2061" s="83">
        <f t="shared" si="179"/>
        <v>7</v>
      </c>
      <c r="D2061" s="90">
        <v>90750</v>
      </c>
      <c r="E2061" s="30"/>
      <c r="F2061" s="27"/>
      <c r="G2061" s="112">
        <v>21592</v>
      </c>
      <c r="H2061" s="86">
        <f t="shared" si="181"/>
        <v>112342</v>
      </c>
      <c r="I2061" s="87"/>
    </row>
    <row r="2062" spans="1:9" ht="15" customHeight="1" x14ac:dyDescent="0.25">
      <c r="A2062" s="81">
        <f t="shared" si="177"/>
        <v>42603</v>
      </c>
      <c r="B2062" s="82">
        <f t="shared" si="178"/>
        <v>21</v>
      </c>
      <c r="C2062" s="83">
        <f t="shared" si="179"/>
        <v>1</v>
      </c>
      <c r="D2062" s="90">
        <v>73897</v>
      </c>
      <c r="E2062" s="30"/>
      <c r="F2062" s="27"/>
      <c r="G2062" s="112">
        <v>21592</v>
      </c>
      <c r="H2062" s="86">
        <f t="shared" si="181"/>
        <v>95489</v>
      </c>
      <c r="I2062" s="87"/>
    </row>
    <row r="2063" spans="1:9" ht="15" customHeight="1" x14ac:dyDescent="0.25">
      <c r="A2063" s="81">
        <f t="shared" si="177"/>
        <v>42604</v>
      </c>
      <c r="B2063" s="82">
        <f t="shared" si="178"/>
        <v>22</v>
      </c>
      <c r="C2063" s="83">
        <f t="shared" si="179"/>
        <v>2</v>
      </c>
      <c r="D2063" s="90">
        <v>68466</v>
      </c>
      <c r="E2063" s="30"/>
      <c r="F2063" s="27"/>
      <c r="G2063" s="112">
        <v>21592</v>
      </c>
      <c r="H2063" s="86">
        <f t="shared" si="181"/>
        <v>90058</v>
      </c>
      <c r="I2063" s="87"/>
    </row>
    <row r="2064" spans="1:9" ht="15" customHeight="1" x14ac:dyDescent="0.25">
      <c r="A2064" s="81">
        <f t="shared" si="177"/>
        <v>42605</v>
      </c>
      <c r="B2064" s="82">
        <f t="shared" si="178"/>
        <v>23</v>
      </c>
      <c r="C2064" s="83">
        <f t="shared" si="179"/>
        <v>3</v>
      </c>
      <c r="D2064" s="90">
        <v>62810</v>
      </c>
      <c r="E2064" s="30"/>
      <c r="F2064" s="27"/>
      <c r="G2064" s="112">
        <v>21592</v>
      </c>
      <c r="H2064" s="86">
        <f t="shared" si="181"/>
        <v>84402</v>
      </c>
      <c r="I2064" s="87"/>
    </row>
    <row r="2065" spans="1:9" ht="15" customHeight="1" x14ac:dyDescent="0.25">
      <c r="A2065" s="81">
        <f t="shared" si="177"/>
        <v>42606</v>
      </c>
      <c r="B2065" s="82">
        <f t="shared" si="178"/>
        <v>24</v>
      </c>
      <c r="C2065" s="83">
        <f t="shared" si="179"/>
        <v>4</v>
      </c>
      <c r="D2065" s="90">
        <v>65340</v>
      </c>
      <c r="E2065" s="30"/>
      <c r="F2065" s="27"/>
      <c r="G2065" s="112">
        <v>20074</v>
      </c>
      <c r="H2065" s="86">
        <f t="shared" si="181"/>
        <v>85414</v>
      </c>
      <c r="I2065" s="87"/>
    </row>
    <row r="2066" spans="1:9" ht="15" customHeight="1" x14ac:dyDescent="0.25">
      <c r="A2066" s="81">
        <f t="shared" si="177"/>
        <v>42607</v>
      </c>
      <c r="B2066" s="82">
        <f t="shared" si="178"/>
        <v>25</v>
      </c>
      <c r="C2066" s="83">
        <f t="shared" si="179"/>
        <v>5</v>
      </c>
      <c r="D2066" s="90">
        <v>70437</v>
      </c>
      <c r="E2066" s="30"/>
      <c r="F2066" s="27"/>
      <c r="G2066" s="112">
        <v>20074</v>
      </c>
      <c r="H2066" s="86">
        <f t="shared" si="181"/>
        <v>90511</v>
      </c>
      <c r="I2066" s="87"/>
    </row>
    <row r="2067" spans="1:9" ht="15" customHeight="1" x14ac:dyDescent="0.25">
      <c r="A2067" s="81">
        <f t="shared" si="177"/>
        <v>42608</v>
      </c>
      <c r="B2067" s="82">
        <f t="shared" si="178"/>
        <v>26</v>
      </c>
      <c r="C2067" s="83">
        <f t="shared" si="179"/>
        <v>6</v>
      </c>
      <c r="D2067" s="90">
        <v>68680</v>
      </c>
      <c r="E2067" s="30"/>
      <c r="F2067" s="27"/>
      <c r="G2067" s="112">
        <v>21452</v>
      </c>
      <c r="H2067" s="86">
        <f t="shared" si="181"/>
        <v>90132</v>
      </c>
      <c r="I2067" s="87"/>
    </row>
    <row r="2068" spans="1:9" ht="15" customHeight="1" x14ac:dyDescent="0.25">
      <c r="A2068" s="81">
        <f t="shared" si="177"/>
        <v>42609</v>
      </c>
      <c r="B2068" s="82">
        <f t="shared" si="178"/>
        <v>27</v>
      </c>
      <c r="C2068" s="83">
        <f t="shared" si="179"/>
        <v>7</v>
      </c>
      <c r="D2068" s="90">
        <v>69860</v>
      </c>
      <c r="E2068" s="30"/>
      <c r="F2068" s="27"/>
      <c r="G2068" s="112">
        <v>21452</v>
      </c>
      <c r="H2068" s="86">
        <f t="shared" si="181"/>
        <v>91312</v>
      </c>
      <c r="I2068" s="87"/>
    </row>
    <row r="2069" spans="1:9" ht="15" customHeight="1" x14ac:dyDescent="0.25">
      <c r="A2069" s="81">
        <f t="shared" si="177"/>
        <v>42610</v>
      </c>
      <c r="B2069" s="82">
        <f t="shared" si="178"/>
        <v>28</v>
      </c>
      <c r="C2069" s="83">
        <f t="shared" si="179"/>
        <v>1</v>
      </c>
      <c r="D2069" s="90">
        <v>74290</v>
      </c>
      <c r="E2069" s="30"/>
      <c r="F2069" s="27"/>
      <c r="G2069" s="112">
        <v>21452</v>
      </c>
      <c r="H2069" s="86">
        <f t="shared" si="181"/>
        <v>95742</v>
      </c>
      <c r="I2069" s="87"/>
    </row>
    <row r="2070" spans="1:9" ht="15" customHeight="1" x14ac:dyDescent="0.25">
      <c r="A2070" s="81">
        <f t="shared" si="177"/>
        <v>42611</v>
      </c>
      <c r="B2070" s="82">
        <f t="shared" si="178"/>
        <v>29</v>
      </c>
      <c r="C2070" s="83">
        <f t="shared" si="179"/>
        <v>2</v>
      </c>
      <c r="D2070" s="90">
        <v>62560</v>
      </c>
      <c r="E2070" s="30"/>
      <c r="F2070" s="27"/>
      <c r="G2070" s="112">
        <v>21452</v>
      </c>
      <c r="H2070" s="86">
        <f t="shared" si="181"/>
        <v>84012</v>
      </c>
      <c r="I2070" s="87"/>
    </row>
    <row r="2071" spans="1:9" ht="15" customHeight="1" x14ac:dyDescent="0.25">
      <c r="A2071" s="81">
        <f t="shared" si="177"/>
        <v>42612</v>
      </c>
      <c r="B2071" s="82">
        <f t="shared" si="178"/>
        <v>30</v>
      </c>
      <c r="C2071" s="83">
        <f t="shared" si="179"/>
        <v>3</v>
      </c>
      <c r="D2071" s="90">
        <v>64740</v>
      </c>
      <c r="E2071" s="30"/>
      <c r="F2071" s="27"/>
      <c r="G2071" s="112">
        <v>21452</v>
      </c>
      <c r="H2071" s="86">
        <f t="shared" si="181"/>
        <v>86192</v>
      </c>
      <c r="I2071" s="87"/>
    </row>
    <row r="2072" spans="1:9" ht="15" customHeight="1" x14ac:dyDescent="0.25">
      <c r="A2072" s="81">
        <f t="shared" si="177"/>
        <v>42613</v>
      </c>
      <c r="B2072" s="82">
        <f t="shared" si="178"/>
        <v>31</v>
      </c>
      <c r="C2072" s="83">
        <f t="shared" si="179"/>
        <v>4</v>
      </c>
      <c r="D2072" s="90">
        <v>60350</v>
      </c>
      <c r="E2072" s="30"/>
      <c r="F2072" s="27"/>
      <c r="G2072" s="112">
        <v>23790</v>
      </c>
      <c r="H2072" s="86">
        <f t="shared" si="181"/>
        <v>84140</v>
      </c>
      <c r="I2072" s="87"/>
    </row>
    <row r="2073" spans="1:9" ht="15" customHeight="1" x14ac:dyDescent="0.25">
      <c r="A2073" s="81">
        <f t="shared" si="177"/>
        <v>42614</v>
      </c>
      <c r="B2073" s="82">
        <f t="shared" si="178"/>
        <v>1</v>
      </c>
      <c r="C2073" s="83">
        <f t="shared" si="179"/>
        <v>5</v>
      </c>
      <c r="D2073" s="90">
        <v>58590</v>
      </c>
      <c r="E2073" s="30"/>
      <c r="F2073" s="27"/>
      <c r="G2073" s="113">
        <v>23790</v>
      </c>
      <c r="H2073" s="86">
        <f t="shared" si="181"/>
        <v>82380</v>
      </c>
      <c r="I2073" s="87"/>
    </row>
    <row r="2074" spans="1:9" ht="15" customHeight="1" x14ac:dyDescent="0.25">
      <c r="A2074" s="81">
        <f t="shared" si="177"/>
        <v>42615</v>
      </c>
      <c r="B2074" s="82">
        <f t="shared" si="178"/>
        <v>2</v>
      </c>
      <c r="C2074" s="83">
        <f t="shared" si="179"/>
        <v>6</v>
      </c>
      <c r="D2074" s="90">
        <v>68330</v>
      </c>
      <c r="E2074" s="30"/>
      <c r="F2074" s="27"/>
      <c r="G2074" s="113">
        <v>23790</v>
      </c>
      <c r="H2074" s="86">
        <f t="shared" si="181"/>
        <v>92120</v>
      </c>
      <c r="I2074" s="87"/>
    </row>
    <row r="2075" spans="1:9" ht="15" customHeight="1" x14ac:dyDescent="0.25">
      <c r="A2075" s="81">
        <f t="shared" si="177"/>
        <v>42616</v>
      </c>
      <c r="B2075" s="82">
        <f t="shared" si="178"/>
        <v>3</v>
      </c>
      <c r="C2075" s="83">
        <f t="shared" si="179"/>
        <v>7</v>
      </c>
      <c r="D2075" s="90">
        <v>79360</v>
      </c>
      <c r="E2075" s="30"/>
      <c r="F2075" s="27"/>
      <c r="G2075" s="113">
        <v>23790</v>
      </c>
      <c r="H2075" s="86">
        <f t="shared" si="181"/>
        <v>103150</v>
      </c>
      <c r="I2075" s="87"/>
    </row>
    <row r="2076" spans="1:9" ht="15" customHeight="1" x14ac:dyDescent="0.25">
      <c r="A2076" s="81">
        <f t="shared" si="177"/>
        <v>42617</v>
      </c>
      <c r="B2076" s="82">
        <f t="shared" si="178"/>
        <v>4</v>
      </c>
      <c r="C2076" s="83">
        <f t="shared" si="179"/>
        <v>1</v>
      </c>
      <c r="D2076" s="90">
        <v>76300</v>
      </c>
      <c r="E2076" s="30"/>
      <c r="F2076" s="27"/>
      <c r="G2076" s="113">
        <v>23790</v>
      </c>
      <c r="H2076" s="86">
        <f t="shared" si="181"/>
        <v>100090</v>
      </c>
      <c r="I2076" s="87"/>
    </row>
    <row r="2077" spans="1:9" ht="15" customHeight="1" x14ac:dyDescent="0.25">
      <c r="A2077" s="81">
        <f t="shared" si="177"/>
        <v>42618</v>
      </c>
      <c r="B2077" s="82">
        <f t="shared" si="178"/>
        <v>5</v>
      </c>
      <c r="C2077" s="83">
        <f t="shared" si="179"/>
        <v>2</v>
      </c>
      <c r="D2077" s="90">
        <v>76050</v>
      </c>
      <c r="E2077" s="30"/>
      <c r="F2077" s="27"/>
      <c r="G2077" s="113">
        <v>23790</v>
      </c>
      <c r="H2077" s="86">
        <f t="shared" si="181"/>
        <v>99840</v>
      </c>
      <c r="I2077" s="87"/>
    </row>
    <row r="2078" spans="1:9" ht="15" customHeight="1" x14ac:dyDescent="0.25">
      <c r="A2078" s="81">
        <f t="shared" si="177"/>
        <v>42619</v>
      </c>
      <c r="B2078" s="82">
        <f t="shared" si="178"/>
        <v>6</v>
      </c>
      <c r="C2078" s="83">
        <f t="shared" si="179"/>
        <v>3</v>
      </c>
      <c r="D2078" s="90">
        <v>61400</v>
      </c>
      <c r="E2078" s="30"/>
      <c r="F2078" s="27"/>
      <c r="G2078" s="113">
        <v>21597</v>
      </c>
      <c r="H2078" s="86">
        <f t="shared" si="181"/>
        <v>82997</v>
      </c>
      <c r="I2078" s="87"/>
    </row>
    <row r="2079" spans="1:9" ht="15" customHeight="1" x14ac:dyDescent="0.25">
      <c r="A2079" s="81">
        <f t="shared" si="177"/>
        <v>42620</v>
      </c>
      <c r="B2079" s="82">
        <f t="shared" si="178"/>
        <v>7</v>
      </c>
      <c r="C2079" s="83">
        <f t="shared" si="179"/>
        <v>4</v>
      </c>
      <c r="D2079" s="90">
        <v>58585</v>
      </c>
      <c r="E2079" s="30"/>
      <c r="F2079" s="27"/>
      <c r="G2079" s="113">
        <v>21597</v>
      </c>
      <c r="H2079" s="86">
        <f t="shared" si="181"/>
        <v>80182</v>
      </c>
      <c r="I2079" s="87"/>
    </row>
    <row r="2080" spans="1:9" ht="15" customHeight="1" x14ac:dyDescent="0.25">
      <c r="A2080" s="81">
        <f t="shared" si="177"/>
        <v>42621</v>
      </c>
      <c r="B2080" s="82">
        <f t="shared" si="178"/>
        <v>8</v>
      </c>
      <c r="C2080" s="83">
        <f t="shared" si="179"/>
        <v>5</v>
      </c>
      <c r="D2080" s="90">
        <v>60460</v>
      </c>
      <c r="E2080" s="30"/>
      <c r="F2080" s="27"/>
      <c r="G2080" s="113">
        <v>19283</v>
      </c>
      <c r="H2080" s="86">
        <f t="shared" si="181"/>
        <v>79743</v>
      </c>
      <c r="I2080" s="87"/>
    </row>
    <row r="2081" spans="1:9" ht="15" customHeight="1" x14ac:dyDescent="0.25">
      <c r="A2081" s="81">
        <f t="shared" si="177"/>
        <v>42622</v>
      </c>
      <c r="B2081" s="82">
        <f t="shared" si="178"/>
        <v>9</v>
      </c>
      <c r="C2081" s="83">
        <f t="shared" si="179"/>
        <v>6</v>
      </c>
      <c r="D2081" s="90">
        <v>64740</v>
      </c>
      <c r="E2081" s="30"/>
      <c r="F2081" s="27"/>
      <c r="G2081" s="113">
        <v>19283</v>
      </c>
      <c r="H2081" s="86">
        <f t="shared" si="181"/>
        <v>84023</v>
      </c>
      <c r="I2081" s="87"/>
    </row>
    <row r="2082" spans="1:9" ht="15" customHeight="1" x14ac:dyDescent="0.25">
      <c r="A2082" s="81">
        <f t="shared" si="177"/>
        <v>42623</v>
      </c>
      <c r="B2082" s="82">
        <f t="shared" si="178"/>
        <v>10</v>
      </c>
      <c r="C2082" s="83">
        <f t="shared" si="179"/>
        <v>7</v>
      </c>
      <c r="D2082" s="90">
        <v>66790</v>
      </c>
      <c r="E2082" s="30"/>
      <c r="F2082" s="27"/>
      <c r="G2082" s="113">
        <v>19283</v>
      </c>
      <c r="H2082" s="86">
        <f t="shared" si="181"/>
        <v>86073</v>
      </c>
      <c r="I2082" s="87"/>
    </row>
    <row r="2083" spans="1:9" ht="15" customHeight="1" x14ac:dyDescent="0.25">
      <c r="A2083" s="81">
        <f t="shared" si="177"/>
        <v>42624</v>
      </c>
      <c r="B2083" s="82">
        <f t="shared" si="178"/>
        <v>11</v>
      </c>
      <c r="C2083" s="83">
        <f t="shared" si="179"/>
        <v>1</v>
      </c>
      <c r="D2083" s="90">
        <v>66640</v>
      </c>
      <c r="E2083" s="30"/>
      <c r="F2083" s="27"/>
      <c r="G2083" s="113">
        <v>19283</v>
      </c>
      <c r="H2083" s="86">
        <f t="shared" si="181"/>
        <v>85923</v>
      </c>
      <c r="I2083" s="87"/>
    </row>
    <row r="2084" spans="1:9" ht="15" customHeight="1" x14ac:dyDescent="0.25">
      <c r="A2084" s="81">
        <f t="shared" si="177"/>
        <v>42625</v>
      </c>
      <c r="B2084" s="82">
        <f t="shared" si="178"/>
        <v>12</v>
      </c>
      <c r="C2084" s="83">
        <f t="shared" si="179"/>
        <v>2</v>
      </c>
      <c r="D2084" s="90">
        <v>62610</v>
      </c>
      <c r="E2084" s="30"/>
      <c r="F2084" s="27"/>
      <c r="G2084" s="113">
        <v>19283</v>
      </c>
      <c r="H2084" s="86">
        <f t="shared" si="181"/>
        <v>81893</v>
      </c>
      <c r="I2084" s="87"/>
    </row>
    <row r="2085" spans="1:9" ht="15" customHeight="1" x14ac:dyDescent="0.25">
      <c r="A2085" s="81">
        <f t="shared" si="177"/>
        <v>42626</v>
      </c>
      <c r="B2085" s="82">
        <f t="shared" si="178"/>
        <v>13</v>
      </c>
      <c r="C2085" s="83">
        <f t="shared" si="179"/>
        <v>3</v>
      </c>
      <c r="D2085" s="90">
        <v>59083</v>
      </c>
      <c r="E2085" s="30"/>
      <c r="F2085" s="27"/>
      <c r="G2085" s="113">
        <v>19283</v>
      </c>
      <c r="H2085" s="86">
        <f t="shared" si="181"/>
        <v>78366</v>
      </c>
      <c r="I2085" s="87"/>
    </row>
    <row r="2086" spans="1:9" ht="15" customHeight="1" x14ac:dyDescent="0.25">
      <c r="A2086" s="81">
        <f t="shared" si="177"/>
        <v>42627</v>
      </c>
      <c r="B2086" s="82">
        <f t="shared" si="178"/>
        <v>14</v>
      </c>
      <c r="C2086" s="83">
        <f t="shared" si="179"/>
        <v>4</v>
      </c>
      <c r="D2086" s="90">
        <v>54050</v>
      </c>
      <c r="E2086" s="30"/>
      <c r="F2086" s="27"/>
      <c r="G2086" s="113">
        <v>19790</v>
      </c>
      <c r="H2086" s="86">
        <f t="shared" si="181"/>
        <v>73840</v>
      </c>
      <c r="I2086" s="87"/>
    </row>
    <row r="2087" spans="1:9" ht="15" customHeight="1" x14ac:dyDescent="0.25">
      <c r="A2087" s="81">
        <f t="shared" ref="A2087:A2150" si="182">A2086+1</f>
        <v>42628</v>
      </c>
      <c r="B2087" s="82">
        <f t="shared" ref="B2087:B2150" si="183">DAY(A2087)</f>
        <v>15</v>
      </c>
      <c r="C2087" s="83">
        <f t="shared" ref="C2087:C2150" si="184">WEEKDAY(A2087)</f>
        <v>5</v>
      </c>
      <c r="D2087" s="90">
        <v>61820</v>
      </c>
      <c r="E2087" s="30"/>
      <c r="F2087" s="27"/>
      <c r="G2087" s="113">
        <v>19790</v>
      </c>
      <c r="H2087" s="86">
        <f t="shared" ref="H2087:H2150" si="185">G2087+D2087</f>
        <v>81610</v>
      </c>
      <c r="I2087" s="87"/>
    </row>
    <row r="2088" spans="1:9" ht="15" customHeight="1" x14ac:dyDescent="0.25">
      <c r="A2088" s="81">
        <f t="shared" si="182"/>
        <v>42629</v>
      </c>
      <c r="B2088" s="82">
        <f t="shared" si="183"/>
        <v>16</v>
      </c>
      <c r="C2088" s="83">
        <f t="shared" si="184"/>
        <v>6</v>
      </c>
      <c r="D2088" s="90">
        <v>60290</v>
      </c>
      <c r="E2088" s="30"/>
      <c r="F2088" s="27"/>
      <c r="G2088" s="113">
        <v>19790</v>
      </c>
      <c r="H2088" s="86">
        <f t="shared" si="185"/>
        <v>80080</v>
      </c>
      <c r="I2088" s="87"/>
    </row>
    <row r="2089" spans="1:9" ht="15" customHeight="1" x14ac:dyDescent="0.25">
      <c r="A2089" s="81">
        <f t="shared" si="182"/>
        <v>42630</v>
      </c>
      <c r="B2089" s="82">
        <f t="shared" si="183"/>
        <v>17</v>
      </c>
      <c r="C2089" s="83">
        <f t="shared" si="184"/>
        <v>7</v>
      </c>
      <c r="D2089" s="90">
        <v>72600</v>
      </c>
      <c r="E2089" s="30"/>
      <c r="F2089" s="27"/>
      <c r="G2089" s="113">
        <v>19790</v>
      </c>
      <c r="H2089" s="86">
        <f t="shared" si="185"/>
        <v>92390</v>
      </c>
      <c r="I2089" s="87"/>
    </row>
    <row r="2090" spans="1:9" ht="15" customHeight="1" x14ac:dyDescent="0.25">
      <c r="A2090" s="81">
        <f t="shared" si="182"/>
        <v>42631</v>
      </c>
      <c r="B2090" s="82">
        <f t="shared" si="183"/>
        <v>18</v>
      </c>
      <c r="C2090" s="83">
        <f t="shared" si="184"/>
        <v>1</v>
      </c>
      <c r="D2090" s="90">
        <v>62430</v>
      </c>
      <c r="E2090" s="30"/>
      <c r="F2090" s="27"/>
      <c r="G2090" s="113">
        <v>19790</v>
      </c>
      <c r="H2090" s="86">
        <f t="shared" si="185"/>
        <v>82220</v>
      </c>
      <c r="I2090" s="87"/>
    </row>
    <row r="2091" spans="1:9" ht="15" customHeight="1" x14ac:dyDescent="0.25">
      <c r="A2091" s="81">
        <f t="shared" si="182"/>
        <v>42632</v>
      </c>
      <c r="B2091" s="82">
        <f t="shared" si="183"/>
        <v>19</v>
      </c>
      <c r="C2091" s="83">
        <f t="shared" si="184"/>
        <v>2</v>
      </c>
      <c r="D2091" s="90">
        <v>55041</v>
      </c>
      <c r="E2091" s="30"/>
      <c r="F2091" s="27"/>
      <c r="G2091" s="113">
        <v>19790</v>
      </c>
      <c r="H2091" s="86">
        <f t="shared" si="185"/>
        <v>74831</v>
      </c>
      <c r="I2091" s="87"/>
    </row>
    <row r="2092" spans="1:9" ht="15" customHeight="1" x14ac:dyDescent="0.25">
      <c r="A2092" s="81">
        <f t="shared" si="182"/>
        <v>42633</v>
      </c>
      <c r="B2092" s="82">
        <f t="shared" si="183"/>
        <v>20</v>
      </c>
      <c r="C2092" s="83">
        <f t="shared" si="184"/>
        <v>3</v>
      </c>
      <c r="D2092" s="90">
        <v>58910</v>
      </c>
      <c r="E2092" s="30"/>
      <c r="F2092" s="27"/>
      <c r="G2092" s="113">
        <v>20435</v>
      </c>
      <c r="H2092" s="86">
        <f t="shared" si="185"/>
        <v>79345</v>
      </c>
      <c r="I2092" s="87"/>
    </row>
    <row r="2093" spans="1:9" ht="15" customHeight="1" x14ac:dyDescent="0.25">
      <c r="A2093" s="81">
        <f t="shared" si="182"/>
        <v>42634</v>
      </c>
      <c r="B2093" s="82">
        <f t="shared" si="183"/>
        <v>21</v>
      </c>
      <c r="C2093" s="83">
        <f t="shared" si="184"/>
        <v>4</v>
      </c>
      <c r="D2093" s="90">
        <v>64706</v>
      </c>
      <c r="E2093" s="30"/>
      <c r="F2093" s="27"/>
      <c r="G2093" s="113">
        <v>20435</v>
      </c>
      <c r="H2093" s="86">
        <f t="shared" si="185"/>
        <v>85141</v>
      </c>
      <c r="I2093" s="87"/>
    </row>
    <row r="2094" spans="1:9" ht="15" customHeight="1" x14ac:dyDescent="0.25">
      <c r="A2094" s="81">
        <f t="shared" si="182"/>
        <v>42635</v>
      </c>
      <c r="B2094" s="82">
        <f t="shared" si="183"/>
        <v>22</v>
      </c>
      <c r="C2094" s="83">
        <f t="shared" si="184"/>
        <v>5</v>
      </c>
      <c r="D2094" s="90">
        <v>63100</v>
      </c>
      <c r="E2094" s="30"/>
      <c r="F2094" s="27"/>
      <c r="G2094" s="113">
        <v>20169</v>
      </c>
      <c r="H2094" s="86">
        <f t="shared" si="185"/>
        <v>83269</v>
      </c>
      <c r="I2094" s="87"/>
    </row>
    <row r="2095" spans="1:9" ht="15" customHeight="1" x14ac:dyDescent="0.25">
      <c r="A2095" s="81">
        <f t="shared" si="182"/>
        <v>42636</v>
      </c>
      <c r="B2095" s="82">
        <f t="shared" si="183"/>
        <v>23</v>
      </c>
      <c r="C2095" s="83">
        <f t="shared" si="184"/>
        <v>6</v>
      </c>
      <c r="D2095" s="90">
        <v>64340</v>
      </c>
      <c r="E2095" s="30"/>
      <c r="F2095" s="27"/>
      <c r="G2095" s="113">
        <v>20169</v>
      </c>
      <c r="H2095" s="86">
        <f t="shared" si="185"/>
        <v>84509</v>
      </c>
      <c r="I2095" s="87"/>
    </row>
    <row r="2096" spans="1:9" ht="15" customHeight="1" x14ac:dyDescent="0.25">
      <c r="A2096" s="81">
        <f t="shared" si="182"/>
        <v>42637</v>
      </c>
      <c r="B2096" s="82">
        <f t="shared" si="183"/>
        <v>24</v>
      </c>
      <c r="C2096" s="83">
        <f t="shared" si="184"/>
        <v>7</v>
      </c>
      <c r="D2096" s="90">
        <v>65810</v>
      </c>
      <c r="E2096" s="30"/>
      <c r="F2096" s="27"/>
      <c r="G2096" s="113">
        <v>20169</v>
      </c>
      <c r="H2096" s="86">
        <f t="shared" si="185"/>
        <v>85979</v>
      </c>
      <c r="I2096" s="87"/>
    </row>
    <row r="2097" spans="1:9" ht="15" customHeight="1" x14ac:dyDescent="0.25">
      <c r="A2097" s="81">
        <f t="shared" si="182"/>
        <v>42638</v>
      </c>
      <c r="B2097" s="82">
        <f t="shared" si="183"/>
        <v>25</v>
      </c>
      <c r="C2097" s="83">
        <f t="shared" si="184"/>
        <v>1</v>
      </c>
      <c r="D2097" s="90">
        <v>67760</v>
      </c>
      <c r="E2097" s="30"/>
      <c r="F2097" s="27"/>
      <c r="G2097" s="113">
        <v>20169</v>
      </c>
      <c r="H2097" s="86">
        <f t="shared" si="185"/>
        <v>87929</v>
      </c>
      <c r="I2097" s="87"/>
    </row>
    <row r="2098" spans="1:9" ht="15" customHeight="1" x14ac:dyDescent="0.25">
      <c r="A2098" s="81">
        <f t="shared" si="182"/>
        <v>42639</v>
      </c>
      <c r="B2098" s="82">
        <f t="shared" si="183"/>
        <v>26</v>
      </c>
      <c r="C2098" s="83">
        <f t="shared" si="184"/>
        <v>2</v>
      </c>
      <c r="D2098" s="90">
        <v>62007</v>
      </c>
      <c r="E2098" s="30"/>
      <c r="F2098" s="27"/>
      <c r="G2098" s="113">
        <v>20169</v>
      </c>
      <c r="H2098" s="86">
        <f t="shared" si="185"/>
        <v>82176</v>
      </c>
      <c r="I2098" s="87"/>
    </row>
    <row r="2099" spans="1:9" ht="15" customHeight="1" x14ac:dyDescent="0.25">
      <c r="A2099" s="81">
        <f t="shared" si="182"/>
        <v>42640</v>
      </c>
      <c r="B2099" s="82">
        <f t="shared" si="183"/>
        <v>27</v>
      </c>
      <c r="C2099" s="83">
        <f t="shared" si="184"/>
        <v>3</v>
      </c>
      <c r="D2099" s="90">
        <v>53620</v>
      </c>
      <c r="E2099" s="30"/>
      <c r="F2099" s="27"/>
      <c r="G2099" s="113">
        <v>20169</v>
      </c>
      <c r="H2099" s="86">
        <f t="shared" si="185"/>
        <v>73789</v>
      </c>
      <c r="I2099" s="87"/>
    </row>
    <row r="2100" spans="1:9" ht="15" customHeight="1" x14ac:dyDescent="0.25">
      <c r="A2100" s="81">
        <f t="shared" si="182"/>
        <v>42641</v>
      </c>
      <c r="B2100" s="82">
        <f t="shared" si="183"/>
        <v>28</v>
      </c>
      <c r="C2100" s="83">
        <f t="shared" si="184"/>
        <v>4</v>
      </c>
      <c r="D2100" s="90">
        <v>60380</v>
      </c>
      <c r="E2100" s="30"/>
      <c r="F2100" s="27"/>
      <c r="G2100" s="113">
        <v>20169</v>
      </c>
      <c r="H2100" s="86">
        <f t="shared" si="185"/>
        <v>80549</v>
      </c>
      <c r="I2100" s="87"/>
    </row>
    <row r="2101" spans="1:9" ht="15" customHeight="1" x14ac:dyDescent="0.25">
      <c r="A2101" s="81">
        <f t="shared" si="182"/>
        <v>42642</v>
      </c>
      <c r="B2101" s="82">
        <f t="shared" si="183"/>
        <v>29</v>
      </c>
      <c r="C2101" s="83">
        <f t="shared" si="184"/>
        <v>5</v>
      </c>
      <c r="D2101" s="90">
        <v>60610</v>
      </c>
      <c r="E2101" s="30"/>
      <c r="F2101" s="27"/>
      <c r="G2101" s="113">
        <v>20169</v>
      </c>
      <c r="H2101" s="86">
        <f t="shared" si="185"/>
        <v>80779</v>
      </c>
      <c r="I2101" s="87"/>
    </row>
    <row r="2102" spans="1:9" ht="15" customHeight="1" x14ac:dyDescent="0.25">
      <c r="A2102" s="81">
        <f t="shared" si="182"/>
        <v>42643</v>
      </c>
      <c r="B2102" s="82">
        <f t="shared" si="183"/>
        <v>30</v>
      </c>
      <c r="C2102" s="83">
        <f t="shared" si="184"/>
        <v>6</v>
      </c>
      <c r="D2102" s="90">
        <v>62130</v>
      </c>
      <c r="E2102" s="30"/>
      <c r="F2102" s="27"/>
      <c r="G2102" s="113">
        <v>20169</v>
      </c>
      <c r="H2102" s="86">
        <f t="shared" si="185"/>
        <v>82299</v>
      </c>
      <c r="I2102" s="87"/>
    </row>
    <row r="2103" spans="1:9" ht="15" customHeight="1" x14ac:dyDescent="0.25">
      <c r="A2103" s="81">
        <f t="shared" si="182"/>
        <v>42644</v>
      </c>
      <c r="B2103" s="82">
        <f t="shared" si="183"/>
        <v>1</v>
      </c>
      <c r="C2103" s="83">
        <f t="shared" si="184"/>
        <v>7</v>
      </c>
      <c r="D2103" s="90">
        <v>65590</v>
      </c>
      <c r="E2103" s="30"/>
      <c r="F2103" s="27"/>
      <c r="G2103" s="114">
        <v>18243</v>
      </c>
      <c r="H2103" s="86">
        <f t="shared" si="185"/>
        <v>83833</v>
      </c>
      <c r="I2103" s="87"/>
    </row>
    <row r="2104" spans="1:9" ht="15" customHeight="1" x14ac:dyDescent="0.25">
      <c r="A2104" s="81">
        <f t="shared" si="182"/>
        <v>42645</v>
      </c>
      <c r="B2104" s="82">
        <f t="shared" si="183"/>
        <v>2</v>
      </c>
      <c r="C2104" s="83">
        <f t="shared" si="184"/>
        <v>1</v>
      </c>
      <c r="D2104" s="90">
        <v>66090</v>
      </c>
      <c r="E2104" s="30"/>
      <c r="F2104" s="27"/>
      <c r="G2104" s="114">
        <v>18243</v>
      </c>
      <c r="H2104" s="86">
        <f t="shared" si="185"/>
        <v>84333</v>
      </c>
      <c r="I2104" s="87"/>
    </row>
    <row r="2105" spans="1:9" ht="15" customHeight="1" x14ac:dyDescent="0.25">
      <c r="A2105" s="81">
        <f t="shared" si="182"/>
        <v>42646</v>
      </c>
      <c r="B2105" s="82">
        <f t="shared" si="183"/>
        <v>3</v>
      </c>
      <c r="C2105" s="83">
        <f t="shared" si="184"/>
        <v>2</v>
      </c>
      <c r="D2105" s="90">
        <v>63340</v>
      </c>
      <c r="E2105" s="30"/>
      <c r="F2105" s="27"/>
      <c r="G2105" s="114">
        <v>18243</v>
      </c>
      <c r="H2105" s="86">
        <f t="shared" si="185"/>
        <v>81583</v>
      </c>
      <c r="I2105" s="87"/>
    </row>
    <row r="2106" spans="1:9" ht="15" customHeight="1" x14ac:dyDescent="0.25">
      <c r="A2106" s="81">
        <f t="shared" si="182"/>
        <v>42647</v>
      </c>
      <c r="B2106" s="82">
        <f t="shared" si="183"/>
        <v>4</v>
      </c>
      <c r="C2106" s="83">
        <f t="shared" si="184"/>
        <v>3</v>
      </c>
      <c r="D2106" s="90">
        <v>58530</v>
      </c>
      <c r="E2106" s="30"/>
      <c r="F2106" s="27"/>
      <c r="G2106" s="114">
        <v>18243</v>
      </c>
      <c r="H2106" s="86">
        <f t="shared" si="185"/>
        <v>76773</v>
      </c>
      <c r="I2106" s="87"/>
    </row>
    <row r="2107" spans="1:9" ht="15" customHeight="1" x14ac:dyDescent="0.25">
      <c r="A2107" s="81">
        <f t="shared" si="182"/>
        <v>42648</v>
      </c>
      <c r="B2107" s="82">
        <f t="shared" si="183"/>
        <v>5</v>
      </c>
      <c r="C2107" s="83">
        <f t="shared" si="184"/>
        <v>4</v>
      </c>
      <c r="D2107" s="90">
        <v>55563</v>
      </c>
      <c r="E2107" s="30"/>
      <c r="F2107" s="27"/>
      <c r="G2107" s="114">
        <v>24102</v>
      </c>
      <c r="H2107" s="86">
        <f t="shared" si="185"/>
        <v>79665</v>
      </c>
      <c r="I2107" s="87"/>
    </row>
    <row r="2108" spans="1:9" ht="15" customHeight="1" x14ac:dyDescent="0.25">
      <c r="A2108" s="81">
        <f t="shared" si="182"/>
        <v>42649</v>
      </c>
      <c r="B2108" s="82">
        <f t="shared" si="183"/>
        <v>6</v>
      </c>
      <c r="C2108" s="83">
        <f t="shared" si="184"/>
        <v>5</v>
      </c>
      <c r="D2108" s="90">
        <v>70090</v>
      </c>
      <c r="E2108" s="30"/>
      <c r="F2108" s="27"/>
      <c r="G2108" s="114">
        <v>24102</v>
      </c>
      <c r="H2108" s="86">
        <f t="shared" si="185"/>
        <v>94192</v>
      </c>
      <c r="I2108" s="87"/>
    </row>
    <row r="2109" spans="1:9" ht="15" customHeight="1" x14ac:dyDescent="0.25">
      <c r="A2109" s="81">
        <f t="shared" si="182"/>
        <v>42650</v>
      </c>
      <c r="B2109" s="82">
        <f t="shared" si="183"/>
        <v>7</v>
      </c>
      <c r="C2109" s="83">
        <f t="shared" si="184"/>
        <v>6</v>
      </c>
      <c r="D2109" s="90">
        <v>66990</v>
      </c>
      <c r="E2109" s="30"/>
      <c r="F2109" s="27"/>
      <c r="G2109" s="114">
        <v>24102</v>
      </c>
      <c r="H2109" s="86">
        <f t="shared" si="185"/>
        <v>91092</v>
      </c>
      <c r="I2109" s="87"/>
    </row>
    <row r="2110" spans="1:9" ht="15" customHeight="1" x14ac:dyDescent="0.25">
      <c r="A2110" s="81">
        <f t="shared" si="182"/>
        <v>42651</v>
      </c>
      <c r="B2110" s="82">
        <f t="shared" si="183"/>
        <v>8</v>
      </c>
      <c r="C2110" s="83">
        <f t="shared" si="184"/>
        <v>7</v>
      </c>
      <c r="D2110" s="90">
        <v>83620</v>
      </c>
      <c r="E2110" s="30"/>
      <c r="F2110" s="27"/>
      <c r="G2110" s="114">
        <v>24102</v>
      </c>
      <c r="H2110" s="86">
        <f t="shared" si="185"/>
        <v>107722</v>
      </c>
      <c r="I2110" s="87"/>
    </row>
    <row r="2111" spans="1:9" ht="15" customHeight="1" x14ac:dyDescent="0.25">
      <c r="A2111" s="81">
        <f t="shared" si="182"/>
        <v>42652</v>
      </c>
      <c r="B2111" s="82">
        <f t="shared" si="183"/>
        <v>9</v>
      </c>
      <c r="C2111" s="83">
        <f t="shared" si="184"/>
        <v>1</v>
      </c>
      <c r="D2111" s="90">
        <v>77720</v>
      </c>
      <c r="E2111" s="30"/>
      <c r="F2111" s="27"/>
      <c r="G2111" s="114">
        <v>24102</v>
      </c>
      <c r="H2111" s="86">
        <f t="shared" si="185"/>
        <v>101822</v>
      </c>
      <c r="I2111" s="87"/>
    </row>
    <row r="2112" spans="1:9" ht="15" customHeight="1" x14ac:dyDescent="0.25">
      <c r="A2112" s="81">
        <f t="shared" si="182"/>
        <v>42653</v>
      </c>
      <c r="B2112" s="82">
        <f t="shared" si="183"/>
        <v>10</v>
      </c>
      <c r="C2112" s="83">
        <f t="shared" si="184"/>
        <v>2</v>
      </c>
      <c r="D2112" s="90">
        <v>73340</v>
      </c>
      <c r="E2112" s="30"/>
      <c r="F2112" s="27"/>
      <c r="G2112" s="114">
        <v>24102</v>
      </c>
      <c r="H2112" s="86">
        <f t="shared" si="185"/>
        <v>97442</v>
      </c>
      <c r="I2112" s="87"/>
    </row>
    <row r="2113" spans="1:9" ht="15" customHeight="1" x14ac:dyDescent="0.25">
      <c r="A2113" s="81">
        <f t="shared" si="182"/>
        <v>42654</v>
      </c>
      <c r="B2113" s="82">
        <f t="shared" si="183"/>
        <v>11</v>
      </c>
      <c r="C2113" s="83">
        <f t="shared" si="184"/>
        <v>3</v>
      </c>
      <c r="D2113" s="90">
        <v>60020</v>
      </c>
      <c r="E2113" s="30"/>
      <c r="F2113" s="27"/>
      <c r="G2113" s="114">
        <v>24102</v>
      </c>
      <c r="H2113" s="86">
        <f t="shared" si="185"/>
        <v>84122</v>
      </c>
      <c r="I2113" s="87"/>
    </row>
    <row r="2114" spans="1:9" ht="15" customHeight="1" x14ac:dyDescent="0.25">
      <c r="A2114" s="81">
        <f t="shared" si="182"/>
        <v>42655</v>
      </c>
      <c r="B2114" s="82">
        <f t="shared" si="183"/>
        <v>12</v>
      </c>
      <c r="C2114" s="83">
        <f t="shared" si="184"/>
        <v>4</v>
      </c>
      <c r="D2114" s="90">
        <v>62710</v>
      </c>
      <c r="E2114" s="30"/>
      <c r="F2114" s="27"/>
      <c r="G2114" s="114">
        <v>24102</v>
      </c>
      <c r="H2114" s="86">
        <f t="shared" si="185"/>
        <v>86812</v>
      </c>
      <c r="I2114" s="87"/>
    </row>
    <row r="2115" spans="1:9" ht="15" customHeight="1" x14ac:dyDescent="0.25">
      <c r="A2115" s="81">
        <f t="shared" si="182"/>
        <v>42656</v>
      </c>
      <c r="B2115" s="82">
        <f t="shared" si="183"/>
        <v>13</v>
      </c>
      <c r="C2115" s="83">
        <f t="shared" si="184"/>
        <v>5</v>
      </c>
      <c r="D2115" s="90">
        <v>58270</v>
      </c>
      <c r="E2115" s="30"/>
      <c r="F2115" s="27"/>
      <c r="G2115" s="114">
        <v>20303</v>
      </c>
      <c r="H2115" s="86">
        <f t="shared" si="185"/>
        <v>78573</v>
      </c>
      <c r="I2115" s="87"/>
    </row>
    <row r="2116" spans="1:9" ht="15" customHeight="1" x14ac:dyDescent="0.25">
      <c r="A2116" s="81">
        <f t="shared" si="182"/>
        <v>42657</v>
      </c>
      <c r="B2116" s="82">
        <f t="shared" si="183"/>
        <v>14</v>
      </c>
      <c r="C2116" s="83">
        <f t="shared" si="184"/>
        <v>6</v>
      </c>
      <c r="D2116" s="90">
        <v>63090</v>
      </c>
      <c r="E2116" s="30"/>
      <c r="F2116" s="27"/>
      <c r="G2116" s="114">
        <v>20303</v>
      </c>
      <c r="H2116" s="86">
        <f t="shared" si="185"/>
        <v>83393</v>
      </c>
      <c r="I2116" s="87"/>
    </row>
    <row r="2117" spans="1:9" ht="15" customHeight="1" x14ac:dyDescent="0.25">
      <c r="A2117" s="81">
        <f t="shared" si="182"/>
        <v>42658</v>
      </c>
      <c r="B2117" s="82">
        <f t="shared" si="183"/>
        <v>15</v>
      </c>
      <c r="C2117" s="83">
        <f t="shared" si="184"/>
        <v>7</v>
      </c>
      <c r="D2117" s="90">
        <v>67140</v>
      </c>
      <c r="E2117" s="30"/>
      <c r="F2117" s="27"/>
      <c r="G2117" s="114">
        <v>20303</v>
      </c>
      <c r="H2117" s="86">
        <f t="shared" si="185"/>
        <v>87443</v>
      </c>
      <c r="I2117" s="87"/>
    </row>
    <row r="2118" spans="1:9" ht="15" customHeight="1" x14ac:dyDescent="0.25">
      <c r="A2118" s="81">
        <f t="shared" si="182"/>
        <v>42659</v>
      </c>
      <c r="B2118" s="82">
        <f t="shared" si="183"/>
        <v>16</v>
      </c>
      <c r="C2118" s="83">
        <f t="shared" si="184"/>
        <v>1</v>
      </c>
      <c r="D2118" s="90">
        <v>74800</v>
      </c>
      <c r="E2118" s="30"/>
      <c r="F2118" s="27"/>
      <c r="G2118" s="114">
        <v>20303</v>
      </c>
      <c r="H2118" s="86">
        <f t="shared" si="185"/>
        <v>95103</v>
      </c>
      <c r="I2118" s="87"/>
    </row>
    <row r="2119" spans="1:9" ht="15" customHeight="1" x14ac:dyDescent="0.25">
      <c r="A2119" s="81">
        <f t="shared" si="182"/>
        <v>42660</v>
      </c>
      <c r="B2119" s="82">
        <f t="shared" si="183"/>
        <v>17</v>
      </c>
      <c r="C2119" s="83">
        <f t="shared" si="184"/>
        <v>2</v>
      </c>
      <c r="D2119" s="90">
        <v>62840</v>
      </c>
      <c r="E2119" s="30"/>
      <c r="F2119" s="27"/>
      <c r="G2119" s="114">
        <v>19265</v>
      </c>
      <c r="H2119" s="86">
        <f t="shared" si="185"/>
        <v>82105</v>
      </c>
      <c r="I2119" s="87"/>
    </row>
    <row r="2120" spans="1:9" ht="15" customHeight="1" x14ac:dyDescent="0.25">
      <c r="A2120" s="81">
        <f t="shared" si="182"/>
        <v>42661</v>
      </c>
      <c r="B2120" s="82">
        <f t="shared" si="183"/>
        <v>18</v>
      </c>
      <c r="C2120" s="83">
        <f t="shared" si="184"/>
        <v>3</v>
      </c>
      <c r="D2120" s="90">
        <v>59040</v>
      </c>
      <c r="E2120" s="30"/>
      <c r="F2120" s="27"/>
      <c r="G2120" s="114">
        <v>19265</v>
      </c>
      <c r="H2120" s="86">
        <f t="shared" si="185"/>
        <v>78305</v>
      </c>
      <c r="I2120" s="87"/>
    </row>
    <row r="2121" spans="1:9" ht="15" customHeight="1" x14ac:dyDescent="0.25">
      <c r="A2121" s="81">
        <f t="shared" si="182"/>
        <v>42662</v>
      </c>
      <c r="B2121" s="82">
        <f t="shared" si="183"/>
        <v>19</v>
      </c>
      <c r="C2121" s="83">
        <f t="shared" si="184"/>
        <v>4</v>
      </c>
      <c r="D2121" s="90">
        <v>62000</v>
      </c>
      <c r="E2121" s="30"/>
      <c r="F2121" s="27"/>
      <c r="G2121" s="114">
        <v>19265</v>
      </c>
      <c r="H2121" s="86">
        <f t="shared" si="185"/>
        <v>81265</v>
      </c>
      <c r="I2121" s="87"/>
    </row>
    <row r="2122" spans="1:9" ht="15" customHeight="1" x14ac:dyDescent="0.25">
      <c r="A2122" s="81">
        <f t="shared" si="182"/>
        <v>42663</v>
      </c>
      <c r="B2122" s="82">
        <f t="shared" si="183"/>
        <v>20</v>
      </c>
      <c r="C2122" s="83">
        <f t="shared" si="184"/>
        <v>5</v>
      </c>
      <c r="D2122" s="90">
        <v>59842</v>
      </c>
      <c r="E2122" s="30"/>
      <c r="F2122" s="27"/>
      <c r="G2122" s="114">
        <v>19265</v>
      </c>
      <c r="H2122" s="86">
        <f t="shared" si="185"/>
        <v>79107</v>
      </c>
      <c r="I2122" s="87"/>
    </row>
    <row r="2123" spans="1:9" ht="15" customHeight="1" x14ac:dyDescent="0.25">
      <c r="A2123" s="81">
        <f t="shared" si="182"/>
        <v>42664</v>
      </c>
      <c r="B2123" s="82">
        <f t="shared" si="183"/>
        <v>21</v>
      </c>
      <c r="C2123" s="83">
        <f t="shared" si="184"/>
        <v>6</v>
      </c>
      <c r="D2123" s="90">
        <v>61040</v>
      </c>
      <c r="E2123" s="30"/>
      <c r="F2123" s="27"/>
      <c r="G2123" s="114">
        <v>19265</v>
      </c>
      <c r="H2123" s="86">
        <f t="shared" si="185"/>
        <v>80305</v>
      </c>
      <c r="I2123" s="87"/>
    </row>
    <row r="2124" spans="1:9" ht="15" customHeight="1" x14ac:dyDescent="0.25">
      <c r="A2124" s="81">
        <f t="shared" si="182"/>
        <v>42665</v>
      </c>
      <c r="B2124" s="82">
        <f t="shared" si="183"/>
        <v>22</v>
      </c>
      <c r="C2124" s="83">
        <f t="shared" si="184"/>
        <v>7</v>
      </c>
      <c r="D2124" s="90">
        <v>68070</v>
      </c>
      <c r="E2124" s="30"/>
      <c r="F2124" s="27"/>
      <c r="G2124" s="114">
        <v>23765</v>
      </c>
      <c r="H2124" s="86">
        <f t="shared" si="185"/>
        <v>91835</v>
      </c>
      <c r="I2124" s="87"/>
    </row>
    <row r="2125" spans="1:9" ht="15" customHeight="1" x14ac:dyDescent="0.25">
      <c r="A2125" s="81">
        <f t="shared" si="182"/>
        <v>42666</v>
      </c>
      <c r="B2125" s="82">
        <f t="shared" si="183"/>
        <v>23</v>
      </c>
      <c r="C2125" s="83">
        <f t="shared" si="184"/>
        <v>1</v>
      </c>
      <c r="D2125" s="90">
        <v>67450</v>
      </c>
      <c r="E2125" s="30"/>
      <c r="F2125" s="27"/>
      <c r="G2125" s="114">
        <v>23765</v>
      </c>
      <c r="H2125" s="86">
        <f t="shared" si="185"/>
        <v>91215</v>
      </c>
      <c r="I2125" s="87"/>
    </row>
    <row r="2126" spans="1:9" ht="15" customHeight="1" x14ac:dyDescent="0.25">
      <c r="A2126" s="81">
        <f t="shared" si="182"/>
        <v>42667</v>
      </c>
      <c r="B2126" s="82">
        <f t="shared" si="183"/>
        <v>24</v>
      </c>
      <c r="C2126" s="83">
        <f t="shared" si="184"/>
        <v>2</v>
      </c>
      <c r="D2126" s="90">
        <v>63400</v>
      </c>
      <c r="E2126" s="30"/>
      <c r="F2126" s="27"/>
      <c r="G2126" s="114">
        <v>23765</v>
      </c>
      <c r="H2126" s="86">
        <f t="shared" si="185"/>
        <v>87165</v>
      </c>
      <c r="I2126" s="87"/>
    </row>
    <row r="2127" spans="1:9" ht="15" customHeight="1" x14ac:dyDescent="0.25">
      <c r="A2127" s="81">
        <f t="shared" si="182"/>
        <v>42668</v>
      </c>
      <c r="B2127" s="82">
        <f t="shared" si="183"/>
        <v>25</v>
      </c>
      <c r="C2127" s="83">
        <f t="shared" si="184"/>
        <v>3</v>
      </c>
      <c r="D2127" s="90">
        <v>63820</v>
      </c>
      <c r="E2127" s="30"/>
      <c r="F2127" s="27"/>
      <c r="G2127" s="114">
        <v>20425</v>
      </c>
      <c r="H2127" s="86">
        <f t="shared" si="185"/>
        <v>84245</v>
      </c>
      <c r="I2127" s="87"/>
    </row>
    <row r="2128" spans="1:9" ht="15" customHeight="1" x14ac:dyDescent="0.25">
      <c r="A2128" s="81">
        <f t="shared" si="182"/>
        <v>42669</v>
      </c>
      <c r="B2128" s="82">
        <f t="shared" si="183"/>
        <v>26</v>
      </c>
      <c r="C2128" s="83">
        <f t="shared" si="184"/>
        <v>4</v>
      </c>
      <c r="D2128" s="90">
        <v>63440</v>
      </c>
      <c r="E2128" s="30"/>
      <c r="F2128" s="27"/>
      <c r="G2128" s="114">
        <v>20425</v>
      </c>
      <c r="H2128" s="86">
        <f t="shared" si="185"/>
        <v>83865</v>
      </c>
      <c r="I2128" s="87"/>
    </row>
    <row r="2129" spans="1:9" ht="15" customHeight="1" x14ac:dyDescent="0.25">
      <c r="A2129" s="81">
        <f t="shared" si="182"/>
        <v>42670</v>
      </c>
      <c r="B2129" s="82">
        <f t="shared" si="183"/>
        <v>27</v>
      </c>
      <c r="C2129" s="83">
        <f t="shared" si="184"/>
        <v>5</v>
      </c>
      <c r="D2129" s="90">
        <v>62350</v>
      </c>
      <c r="E2129" s="30"/>
      <c r="F2129" s="27"/>
      <c r="G2129" s="114">
        <v>20425</v>
      </c>
      <c r="H2129" s="86">
        <f t="shared" si="185"/>
        <v>82775</v>
      </c>
      <c r="I2129" s="87"/>
    </row>
    <row r="2130" spans="1:9" ht="15" customHeight="1" x14ac:dyDescent="0.25">
      <c r="A2130" s="81">
        <f t="shared" si="182"/>
        <v>42671</v>
      </c>
      <c r="B2130" s="82">
        <f t="shared" si="183"/>
        <v>28</v>
      </c>
      <c r="C2130" s="83">
        <f t="shared" si="184"/>
        <v>6</v>
      </c>
      <c r="D2130" s="90">
        <v>60120</v>
      </c>
      <c r="E2130" s="30"/>
      <c r="F2130" s="27"/>
      <c r="G2130" s="114">
        <v>20425</v>
      </c>
      <c r="H2130" s="86">
        <f t="shared" si="185"/>
        <v>80545</v>
      </c>
      <c r="I2130" s="87"/>
    </row>
    <row r="2131" spans="1:9" ht="15" customHeight="1" x14ac:dyDescent="0.25">
      <c r="A2131" s="81">
        <f t="shared" si="182"/>
        <v>42672</v>
      </c>
      <c r="B2131" s="82">
        <f t="shared" si="183"/>
        <v>29</v>
      </c>
      <c r="C2131" s="83">
        <f t="shared" si="184"/>
        <v>7</v>
      </c>
      <c r="D2131" s="90">
        <v>66590</v>
      </c>
      <c r="E2131" s="30"/>
      <c r="F2131" s="27"/>
      <c r="G2131" s="114">
        <v>19481</v>
      </c>
      <c r="H2131" s="86">
        <f t="shared" si="185"/>
        <v>86071</v>
      </c>
      <c r="I2131" s="87"/>
    </row>
    <row r="2132" spans="1:9" ht="15" customHeight="1" x14ac:dyDescent="0.25">
      <c r="A2132" s="81">
        <f t="shared" si="182"/>
        <v>42673</v>
      </c>
      <c r="B2132" s="82">
        <f t="shared" si="183"/>
        <v>30</v>
      </c>
      <c r="C2132" s="83">
        <f t="shared" si="184"/>
        <v>1</v>
      </c>
      <c r="D2132" s="90">
        <v>73350</v>
      </c>
      <c r="E2132" s="30"/>
      <c r="F2132" s="27"/>
      <c r="G2132" s="114">
        <v>19481</v>
      </c>
      <c r="H2132" s="86">
        <f t="shared" si="185"/>
        <v>92831</v>
      </c>
      <c r="I2132" s="87"/>
    </row>
    <row r="2133" spans="1:9" ht="15" customHeight="1" x14ac:dyDescent="0.25">
      <c r="A2133" s="81">
        <f t="shared" si="182"/>
        <v>42674</v>
      </c>
      <c r="B2133" s="82">
        <f t="shared" si="183"/>
        <v>31</v>
      </c>
      <c r="C2133" s="83">
        <f t="shared" si="184"/>
        <v>2</v>
      </c>
      <c r="D2133" s="90">
        <v>63020</v>
      </c>
      <c r="E2133" s="30"/>
      <c r="F2133" s="27"/>
      <c r="G2133" s="114">
        <v>21459</v>
      </c>
      <c r="H2133" s="86">
        <f t="shared" si="185"/>
        <v>84479</v>
      </c>
      <c r="I2133" s="87"/>
    </row>
    <row r="2134" spans="1:9" ht="15" customHeight="1" x14ac:dyDescent="0.25">
      <c r="A2134" s="81">
        <f t="shared" si="182"/>
        <v>42675</v>
      </c>
      <c r="B2134" s="82">
        <f t="shared" si="183"/>
        <v>1</v>
      </c>
      <c r="C2134" s="83">
        <f t="shared" si="184"/>
        <v>3</v>
      </c>
      <c r="D2134" s="90">
        <v>60480</v>
      </c>
      <c r="E2134" s="30"/>
      <c r="F2134" s="27"/>
      <c r="G2134" s="115">
        <v>21459</v>
      </c>
      <c r="H2134" s="86">
        <f t="shared" si="185"/>
        <v>81939</v>
      </c>
      <c r="I2134" s="87"/>
    </row>
    <row r="2135" spans="1:9" ht="15" customHeight="1" x14ac:dyDescent="0.25">
      <c r="A2135" s="81">
        <f t="shared" si="182"/>
        <v>42676</v>
      </c>
      <c r="B2135" s="82">
        <f t="shared" si="183"/>
        <v>2</v>
      </c>
      <c r="C2135" s="83">
        <f t="shared" si="184"/>
        <v>4</v>
      </c>
      <c r="D2135" s="90">
        <v>62130</v>
      </c>
      <c r="E2135" s="30"/>
      <c r="F2135" s="27"/>
      <c r="G2135" s="115">
        <v>21459</v>
      </c>
      <c r="H2135" s="86">
        <f t="shared" si="185"/>
        <v>83589</v>
      </c>
      <c r="I2135" s="87"/>
    </row>
    <row r="2136" spans="1:9" ht="15" customHeight="1" x14ac:dyDescent="0.25">
      <c r="A2136" s="81">
        <f t="shared" si="182"/>
        <v>42677</v>
      </c>
      <c r="B2136" s="82">
        <f t="shared" si="183"/>
        <v>3</v>
      </c>
      <c r="C2136" s="83">
        <f t="shared" si="184"/>
        <v>5</v>
      </c>
      <c r="D2136" s="90">
        <v>68740</v>
      </c>
      <c r="E2136" s="30"/>
      <c r="F2136" s="27"/>
      <c r="G2136" s="115">
        <v>21459</v>
      </c>
      <c r="H2136" s="86">
        <f t="shared" si="185"/>
        <v>90199</v>
      </c>
      <c r="I2136" s="87"/>
    </row>
    <row r="2137" spans="1:9" ht="15" customHeight="1" x14ac:dyDescent="0.25">
      <c r="A2137" s="81">
        <f t="shared" si="182"/>
        <v>42678</v>
      </c>
      <c r="B2137" s="82">
        <f t="shared" si="183"/>
        <v>4</v>
      </c>
      <c r="C2137" s="83">
        <f t="shared" si="184"/>
        <v>6</v>
      </c>
      <c r="D2137" s="90">
        <v>63490</v>
      </c>
      <c r="E2137" s="30"/>
      <c r="F2137" s="27"/>
      <c r="G2137" s="115">
        <v>21459</v>
      </c>
      <c r="H2137" s="86">
        <f t="shared" si="185"/>
        <v>84949</v>
      </c>
      <c r="I2137" s="87"/>
    </row>
    <row r="2138" spans="1:9" ht="15" customHeight="1" x14ac:dyDescent="0.25">
      <c r="A2138" s="81">
        <f t="shared" si="182"/>
        <v>42679</v>
      </c>
      <c r="B2138" s="82">
        <f t="shared" si="183"/>
        <v>5</v>
      </c>
      <c r="C2138" s="83">
        <f t="shared" si="184"/>
        <v>7</v>
      </c>
      <c r="D2138" s="90">
        <v>69210</v>
      </c>
      <c r="E2138" s="30"/>
      <c r="F2138" s="27"/>
      <c r="G2138" s="115">
        <v>19802</v>
      </c>
      <c r="H2138" s="86">
        <f t="shared" si="185"/>
        <v>89012</v>
      </c>
      <c r="I2138" s="87"/>
    </row>
    <row r="2139" spans="1:9" ht="15" customHeight="1" x14ac:dyDescent="0.25">
      <c r="A2139" s="81">
        <f t="shared" si="182"/>
        <v>42680</v>
      </c>
      <c r="B2139" s="82">
        <f t="shared" si="183"/>
        <v>6</v>
      </c>
      <c r="C2139" s="83">
        <f t="shared" si="184"/>
        <v>1</v>
      </c>
      <c r="D2139" s="90">
        <v>73590</v>
      </c>
      <c r="E2139" s="30"/>
      <c r="F2139" s="27"/>
      <c r="G2139" s="115">
        <v>19802</v>
      </c>
      <c r="H2139" s="86">
        <f t="shared" si="185"/>
        <v>93392</v>
      </c>
      <c r="I2139" s="87"/>
    </row>
    <row r="2140" spans="1:9" ht="15" customHeight="1" x14ac:dyDescent="0.25">
      <c r="A2140" s="81">
        <f t="shared" si="182"/>
        <v>42681</v>
      </c>
      <c r="B2140" s="82">
        <f t="shared" si="183"/>
        <v>7</v>
      </c>
      <c r="C2140" s="83">
        <f t="shared" si="184"/>
        <v>2</v>
      </c>
      <c r="D2140" s="90">
        <v>69510</v>
      </c>
      <c r="E2140" s="30"/>
      <c r="F2140" s="27"/>
      <c r="G2140" s="115">
        <v>19802</v>
      </c>
      <c r="H2140" s="86">
        <f t="shared" si="185"/>
        <v>89312</v>
      </c>
      <c r="I2140" s="87"/>
    </row>
    <row r="2141" spans="1:9" ht="15" customHeight="1" x14ac:dyDescent="0.25">
      <c r="A2141" s="81">
        <f t="shared" si="182"/>
        <v>42682</v>
      </c>
      <c r="B2141" s="82">
        <f t="shared" si="183"/>
        <v>8</v>
      </c>
      <c r="C2141" s="83">
        <f t="shared" si="184"/>
        <v>3</v>
      </c>
      <c r="D2141" s="90">
        <v>66743</v>
      </c>
      <c r="E2141" s="30"/>
      <c r="F2141" s="27"/>
      <c r="G2141" s="115">
        <v>22459</v>
      </c>
      <c r="H2141" s="86">
        <f t="shared" si="185"/>
        <v>89202</v>
      </c>
      <c r="I2141" s="87"/>
    </row>
    <row r="2142" spans="1:9" ht="15" customHeight="1" x14ac:dyDescent="0.25">
      <c r="A2142" s="81">
        <f t="shared" si="182"/>
        <v>42683</v>
      </c>
      <c r="B2142" s="82">
        <f t="shared" si="183"/>
        <v>9</v>
      </c>
      <c r="C2142" s="83">
        <f t="shared" si="184"/>
        <v>4</v>
      </c>
      <c r="D2142" s="90">
        <v>69080</v>
      </c>
      <c r="E2142" s="30"/>
      <c r="F2142" s="27"/>
      <c r="G2142" s="115">
        <v>22459</v>
      </c>
      <c r="H2142" s="86">
        <f t="shared" si="185"/>
        <v>91539</v>
      </c>
      <c r="I2142" s="87"/>
    </row>
    <row r="2143" spans="1:9" ht="15" customHeight="1" x14ac:dyDescent="0.25">
      <c r="A2143" s="81">
        <f t="shared" si="182"/>
        <v>42684</v>
      </c>
      <c r="B2143" s="82">
        <f t="shared" si="183"/>
        <v>10</v>
      </c>
      <c r="C2143" s="83">
        <f t="shared" si="184"/>
        <v>5</v>
      </c>
      <c r="D2143" s="90">
        <v>68370</v>
      </c>
      <c r="E2143" s="30"/>
      <c r="F2143" s="27"/>
      <c r="G2143" s="115">
        <v>22459</v>
      </c>
      <c r="H2143" s="86">
        <f t="shared" si="185"/>
        <v>90829</v>
      </c>
      <c r="I2143" s="87"/>
    </row>
    <row r="2144" spans="1:9" ht="15" customHeight="1" x14ac:dyDescent="0.25">
      <c r="A2144" s="81">
        <f t="shared" si="182"/>
        <v>42685</v>
      </c>
      <c r="B2144" s="82">
        <f t="shared" si="183"/>
        <v>11</v>
      </c>
      <c r="C2144" s="83">
        <f t="shared" si="184"/>
        <v>6</v>
      </c>
      <c r="D2144" s="90">
        <v>64160</v>
      </c>
      <c r="E2144" s="30"/>
      <c r="F2144" s="27"/>
      <c r="G2144" s="115">
        <v>20177</v>
      </c>
      <c r="H2144" s="86">
        <f t="shared" si="185"/>
        <v>84337</v>
      </c>
      <c r="I2144" s="87"/>
    </row>
    <row r="2145" spans="1:9" ht="15" customHeight="1" x14ac:dyDescent="0.25">
      <c r="A2145" s="81">
        <f t="shared" si="182"/>
        <v>42686</v>
      </c>
      <c r="B2145" s="82">
        <f t="shared" si="183"/>
        <v>12</v>
      </c>
      <c r="C2145" s="83">
        <f t="shared" si="184"/>
        <v>7</v>
      </c>
      <c r="D2145" s="90">
        <v>72780</v>
      </c>
      <c r="E2145" s="30"/>
      <c r="F2145" s="27"/>
      <c r="G2145" s="115">
        <v>20177</v>
      </c>
      <c r="H2145" s="86">
        <f t="shared" si="185"/>
        <v>92957</v>
      </c>
      <c r="I2145" s="87"/>
    </row>
    <row r="2146" spans="1:9" ht="15" customHeight="1" x14ac:dyDescent="0.25">
      <c r="A2146" s="81">
        <f t="shared" si="182"/>
        <v>42687</v>
      </c>
      <c r="B2146" s="82">
        <f t="shared" si="183"/>
        <v>13</v>
      </c>
      <c r="C2146" s="83">
        <f t="shared" si="184"/>
        <v>1</v>
      </c>
      <c r="D2146" s="90">
        <v>65450</v>
      </c>
      <c r="E2146" s="30"/>
      <c r="F2146" s="27"/>
      <c r="G2146" s="115">
        <v>20177</v>
      </c>
      <c r="H2146" s="86">
        <f t="shared" si="185"/>
        <v>85627</v>
      </c>
      <c r="I2146" s="87"/>
    </row>
    <row r="2147" spans="1:9" ht="15" customHeight="1" x14ac:dyDescent="0.25">
      <c r="A2147" s="81">
        <f t="shared" si="182"/>
        <v>42688</v>
      </c>
      <c r="B2147" s="82">
        <f t="shared" si="183"/>
        <v>14</v>
      </c>
      <c r="C2147" s="83">
        <f t="shared" si="184"/>
        <v>2</v>
      </c>
      <c r="D2147" s="90">
        <v>60580</v>
      </c>
      <c r="E2147" s="30"/>
      <c r="F2147" s="27"/>
      <c r="G2147" s="115">
        <v>47478</v>
      </c>
      <c r="H2147" s="86">
        <f t="shared" si="185"/>
        <v>108058</v>
      </c>
      <c r="I2147" s="87"/>
    </row>
    <row r="2148" spans="1:9" ht="15" customHeight="1" x14ac:dyDescent="0.25">
      <c r="A2148" s="81">
        <f t="shared" si="182"/>
        <v>42689</v>
      </c>
      <c r="B2148" s="82">
        <f t="shared" si="183"/>
        <v>15</v>
      </c>
      <c r="C2148" s="83">
        <f t="shared" si="184"/>
        <v>3</v>
      </c>
      <c r="D2148" s="90">
        <v>0</v>
      </c>
      <c r="E2148" s="30"/>
      <c r="F2148" s="27"/>
      <c r="G2148" s="115">
        <v>47478</v>
      </c>
      <c r="H2148" s="86">
        <f t="shared" si="185"/>
        <v>47478</v>
      </c>
      <c r="I2148" s="87"/>
    </row>
    <row r="2149" spans="1:9" ht="15" customHeight="1" x14ac:dyDescent="0.25">
      <c r="A2149" s="81">
        <f t="shared" si="182"/>
        <v>42690</v>
      </c>
      <c r="B2149" s="82">
        <f t="shared" si="183"/>
        <v>16</v>
      </c>
      <c r="C2149" s="83">
        <f t="shared" si="184"/>
        <v>4</v>
      </c>
      <c r="D2149" s="90">
        <v>0</v>
      </c>
      <c r="E2149" s="30"/>
      <c r="F2149" s="27"/>
      <c r="G2149" s="115">
        <v>47478</v>
      </c>
      <c r="H2149" s="86">
        <f t="shared" si="185"/>
        <v>47478</v>
      </c>
      <c r="I2149" s="87"/>
    </row>
    <row r="2150" spans="1:9" ht="15" customHeight="1" x14ac:dyDescent="0.25">
      <c r="A2150" s="81">
        <f t="shared" si="182"/>
        <v>42691</v>
      </c>
      <c r="B2150" s="82">
        <f t="shared" si="183"/>
        <v>17</v>
      </c>
      <c r="C2150" s="83">
        <f t="shared" si="184"/>
        <v>5</v>
      </c>
      <c r="D2150" s="90">
        <v>12926</v>
      </c>
      <c r="E2150" s="30"/>
      <c r="F2150" s="27"/>
      <c r="G2150" s="115">
        <v>47478</v>
      </c>
      <c r="H2150" s="86">
        <f t="shared" si="185"/>
        <v>60404</v>
      </c>
      <c r="I2150" s="87"/>
    </row>
    <row r="2151" spans="1:9" ht="15" customHeight="1" x14ac:dyDescent="0.25">
      <c r="A2151" s="81">
        <f t="shared" ref="A2151:A2193" si="186">A2150+1</f>
        <v>42692</v>
      </c>
      <c r="B2151" s="82">
        <f t="shared" ref="B2151:B2194" si="187">DAY(A2151)</f>
        <v>18</v>
      </c>
      <c r="C2151" s="83">
        <f t="shared" ref="C2151:C2194" si="188">WEEKDAY(A2151)</f>
        <v>6</v>
      </c>
      <c r="D2151" s="90">
        <v>37500</v>
      </c>
      <c r="E2151" s="30"/>
      <c r="F2151" s="27"/>
      <c r="G2151" s="115">
        <v>48354</v>
      </c>
      <c r="H2151" s="86">
        <f t="shared" ref="H2151:H2194" si="189">G2151+D2151</f>
        <v>85854</v>
      </c>
      <c r="I2151" s="87"/>
    </row>
    <row r="2152" spans="1:9" ht="15" customHeight="1" x14ac:dyDescent="0.25">
      <c r="A2152" s="81">
        <f t="shared" si="186"/>
        <v>42693</v>
      </c>
      <c r="B2152" s="82">
        <f t="shared" si="187"/>
        <v>19</v>
      </c>
      <c r="C2152" s="83">
        <f t="shared" si="188"/>
        <v>7</v>
      </c>
      <c r="D2152" s="90">
        <v>37000</v>
      </c>
      <c r="E2152" s="30"/>
      <c r="F2152" s="27"/>
      <c r="G2152" s="115">
        <v>48354</v>
      </c>
      <c r="H2152" s="86">
        <f t="shared" si="189"/>
        <v>85354</v>
      </c>
      <c r="I2152" s="87"/>
    </row>
    <row r="2153" spans="1:9" ht="15" customHeight="1" x14ac:dyDescent="0.25">
      <c r="A2153" s="81">
        <f t="shared" si="186"/>
        <v>42694</v>
      </c>
      <c r="B2153" s="82">
        <f t="shared" si="187"/>
        <v>20</v>
      </c>
      <c r="C2153" s="83">
        <f t="shared" si="188"/>
        <v>1</v>
      </c>
      <c r="D2153" s="90">
        <v>46030</v>
      </c>
      <c r="E2153" s="30"/>
      <c r="F2153" s="27"/>
      <c r="G2153" s="115">
        <v>48354</v>
      </c>
      <c r="H2153" s="86">
        <f t="shared" si="189"/>
        <v>94384</v>
      </c>
      <c r="I2153" s="87"/>
    </row>
    <row r="2154" spans="1:9" ht="15" customHeight="1" x14ac:dyDescent="0.25">
      <c r="A2154" s="81">
        <f t="shared" si="186"/>
        <v>42695</v>
      </c>
      <c r="B2154" s="82">
        <f t="shared" si="187"/>
        <v>21</v>
      </c>
      <c r="C2154" s="83">
        <f t="shared" si="188"/>
        <v>2</v>
      </c>
      <c r="D2154" s="90">
        <v>42220</v>
      </c>
      <c r="E2154" s="30"/>
      <c r="F2154" s="27"/>
      <c r="G2154" s="115">
        <v>48354</v>
      </c>
      <c r="H2154" s="86">
        <f t="shared" si="189"/>
        <v>90574</v>
      </c>
      <c r="I2154" s="87"/>
    </row>
    <row r="2155" spans="1:9" ht="15" customHeight="1" x14ac:dyDescent="0.25">
      <c r="A2155" s="81">
        <f t="shared" si="186"/>
        <v>42696</v>
      </c>
      <c r="B2155" s="82">
        <f t="shared" si="187"/>
        <v>22</v>
      </c>
      <c r="C2155" s="83">
        <f t="shared" si="188"/>
        <v>3</v>
      </c>
      <c r="D2155" s="90">
        <v>45640</v>
      </c>
      <c r="E2155" s="30"/>
      <c r="F2155" s="27"/>
      <c r="G2155" s="115">
        <v>48354</v>
      </c>
      <c r="H2155" s="86">
        <f t="shared" si="189"/>
        <v>93994</v>
      </c>
      <c r="I2155" s="87"/>
    </row>
    <row r="2156" spans="1:9" ht="15" customHeight="1" x14ac:dyDescent="0.25">
      <c r="A2156" s="81">
        <f t="shared" si="186"/>
        <v>42697</v>
      </c>
      <c r="B2156" s="82">
        <f t="shared" si="187"/>
        <v>23</v>
      </c>
      <c r="C2156" s="83">
        <f t="shared" si="188"/>
        <v>4</v>
      </c>
      <c r="D2156" s="90">
        <v>38000</v>
      </c>
      <c r="E2156" s="30"/>
      <c r="F2156" s="27"/>
      <c r="G2156" s="115">
        <v>45602</v>
      </c>
      <c r="H2156" s="86">
        <f t="shared" si="189"/>
        <v>83602</v>
      </c>
      <c r="I2156" s="87"/>
    </row>
    <row r="2157" spans="1:9" ht="15" customHeight="1" x14ac:dyDescent="0.25">
      <c r="A2157" s="81">
        <f t="shared" si="186"/>
        <v>42698</v>
      </c>
      <c r="B2157" s="82">
        <f t="shared" si="187"/>
        <v>24</v>
      </c>
      <c r="C2157" s="83">
        <f t="shared" si="188"/>
        <v>5</v>
      </c>
      <c r="D2157" s="90">
        <v>52370</v>
      </c>
      <c r="E2157" s="30"/>
      <c r="F2157" s="27"/>
      <c r="G2157" s="115">
        <v>45602</v>
      </c>
      <c r="H2157" s="86">
        <f t="shared" si="189"/>
        <v>97972</v>
      </c>
      <c r="I2157" s="87"/>
    </row>
    <row r="2158" spans="1:9" ht="15" customHeight="1" x14ac:dyDescent="0.25">
      <c r="A2158" s="81">
        <f t="shared" si="186"/>
        <v>42699</v>
      </c>
      <c r="B2158" s="82">
        <f t="shared" si="187"/>
        <v>25</v>
      </c>
      <c r="C2158" s="83">
        <f t="shared" si="188"/>
        <v>6</v>
      </c>
      <c r="D2158" s="90">
        <v>49270</v>
      </c>
      <c r="E2158" s="30"/>
      <c r="F2158" s="27"/>
      <c r="G2158" s="115">
        <v>55217</v>
      </c>
      <c r="H2158" s="86">
        <f t="shared" si="189"/>
        <v>104487</v>
      </c>
      <c r="I2158" s="87"/>
    </row>
    <row r="2159" spans="1:9" ht="15" customHeight="1" x14ac:dyDescent="0.25">
      <c r="A2159" s="81">
        <f t="shared" si="186"/>
        <v>42700</v>
      </c>
      <c r="B2159" s="82">
        <f t="shared" si="187"/>
        <v>26</v>
      </c>
      <c r="C2159" s="83">
        <f t="shared" si="188"/>
        <v>7</v>
      </c>
      <c r="D2159" s="90">
        <v>71550</v>
      </c>
      <c r="E2159" s="30"/>
      <c r="F2159" s="27"/>
      <c r="G2159" s="115">
        <v>55217</v>
      </c>
      <c r="H2159" s="86">
        <f t="shared" si="189"/>
        <v>126767</v>
      </c>
      <c r="I2159" s="87"/>
    </row>
    <row r="2160" spans="1:9" ht="15" customHeight="1" x14ac:dyDescent="0.25">
      <c r="A2160" s="81">
        <f t="shared" si="186"/>
        <v>42701</v>
      </c>
      <c r="B2160" s="82">
        <f t="shared" si="187"/>
        <v>27</v>
      </c>
      <c r="C2160" s="83">
        <f t="shared" si="188"/>
        <v>1</v>
      </c>
      <c r="D2160" s="90">
        <v>66850</v>
      </c>
      <c r="E2160" s="30"/>
      <c r="F2160" s="27"/>
      <c r="G2160" s="115">
        <v>55217</v>
      </c>
      <c r="H2160" s="86">
        <f t="shared" si="189"/>
        <v>122067</v>
      </c>
      <c r="I2160" s="87"/>
    </row>
    <row r="2161" spans="1:9" ht="15" customHeight="1" x14ac:dyDescent="0.25">
      <c r="A2161" s="81">
        <f t="shared" si="186"/>
        <v>42702</v>
      </c>
      <c r="B2161" s="82">
        <f t="shared" si="187"/>
        <v>28</v>
      </c>
      <c r="C2161" s="83">
        <f t="shared" si="188"/>
        <v>2</v>
      </c>
      <c r="D2161" s="90">
        <v>17297</v>
      </c>
      <c r="E2161" s="30"/>
      <c r="F2161" s="27"/>
      <c r="G2161" s="115">
        <v>55217</v>
      </c>
      <c r="H2161" s="86">
        <f t="shared" si="189"/>
        <v>72514</v>
      </c>
      <c r="I2161" s="87"/>
    </row>
    <row r="2162" spans="1:9" ht="15" customHeight="1" x14ac:dyDescent="0.25">
      <c r="A2162" s="81">
        <f t="shared" si="186"/>
        <v>42703</v>
      </c>
      <c r="B2162" s="82">
        <f t="shared" si="187"/>
        <v>29</v>
      </c>
      <c r="C2162" s="83">
        <f t="shared" si="188"/>
        <v>3</v>
      </c>
      <c r="D2162" s="90">
        <v>17010</v>
      </c>
      <c r="E2162" s="30"/>
      <c r="F2162" s="27"/>
      <c r="G2162" s="115">
        <v>47445</v>
      </c>
      <c r="H2162" s="86">
        <f t="shared" si="189"/>
        <v>64455</v>
      </c>
      <c r="I2162" s="87"/>
    </row>
    <row r="2163" spans="1:9" ht="15" customHeight="1" x14ac:dyDescent="0.25">
      <c r="A2163" s="81">
        <f t="shared" si="186"/>
        <v>42704</v>
      </c>
      <c r="B2163" s="82">
        <f t="shared" si="187"/>
        <v>30</v>
      </c>
      <c r="C2163" s="83">
        <f t="shared" si="188"/>
        <v>4</v>
      </c>
      <c r="D2163" s="90">
        <v>56260</v>
      </c>
      <c r="E2163" s="30"/>
      <c r="F2163" s="27"/>
      <c r="G2163" s="115">
        <v>47445</v>
      </c>
      <c r="H2163" s="86">
        <f t="shared" si="189"/>
        <v>103705</v>
      </c>
      <c r="I2163" s="87"/>
    </row>
    <row r="2164" spans="1:9" ht="15" customHeight="1" x14ac:dyDescent="0.25">
      <c r="A2164" s="81">
        <f t="shared" si="186"/>
        <v>42705</v>
      </c>
      <c r="B2164" s="82">
        <f t="shared" si="187"/>
        <v>1</v>
      </c>
      <c r="C2164" s="83">
        <f t="shared" si="188"/>
        <v>5</v>
      </c>
      <c r="D2164" s="90">
        <v>18030</v>
      </c>
      <c r="E2164" s="30"/>
      <c r="F2164" s="27"/>
      <c r="G2164" s="116">
        <v>47445</v>
      </c>
      <c r="H2164" s="86">
        <f t="shared" si="189"/>
        <v>65475</v>
      </c>
      <c r="I2164" s="87"/>
    </row>
    <row r="2165" spans="1:9" ht="15" customHeight="1" x14ac:dyDescent="0.25">
      <c r="A2165" s="81">
        <f t="shared" si="186"/>
        <v>42706</v>
      </c>
      <c r="B2165" s="82">
        <f t="shared" si="187"/>
        <v>2</v>
      </c>
      <c r="C2165" s="83">
        <f t="shared" si="188"/>
        <v>6</v>
      </c>
      <c r="D2165" s="90">
        <v>18410</v>
      </c>
      <c r="E2165" s="30"/>
      <c r="F2165" s="27"/>
      <c r="G2165" s="116">
        <v>48566</v>
      </c>
      <c r="H2165" s="86">
        <f t="shared" si="189"/>
        <v>66976</v>
      </c>
      <c r="I2165" s="87"/>
    </row>
    <row r="2166" spans="1:9" ht="15" customHeight="1" x14ac:dyDescent="0.25">
      <c r="A2166" s="81">
        <f t="shared" si="186"/>
        <v>42707</v>
      </c>
      <c r="B2166" s="82">
        <f t="shared" si="187"/>
        <v>3</v>
      </c>
      <c r="C2166" s="83">
        <f t="shared" si="188"/>
        <v>7</v>
      </c>
      <c r="D2166" s="90">
        <v>45710</v>
      </c>
      <c r="E2166" s="30"/>
      <c r="F2166" s="27"/>
      <c r="G2166" s="116">
        <v>48566</v>
      </c>
      <c r="H2166" s="86">
        <f t="shared" si="189"/>
        <v>94276</v>
      </c>
      <c r="I2166" s="87"/>
    </row>
    <row r="2167" spans="1:9" ht="15" customHeight="1" x14ac:dyDescent="0.25">
      <c r="A2167" s="81">
        <f t="shared" si="186"/>
        <v>42708</v>
      </c>
      <c r="B2167" s="82">
        <f t="shared" si="187"/>
        <v>4</v>
      </c>
      <c r="C2167" s="83">
        <f t="shared" si="188"/>
        <v>1</v>
      </c>
      <c r="D2167" s="90">
        <v>59430</v>
      </c>
      <c r="E2167" s="30"/>
      <c r="F2167" s="27"/>
      <c r="G2167" s="116">
        <v>48566</v>
      </c>
      <c r="H2167" s="86">
        <f t="shared" si="189"/>
        <v>107996</v>
      </c>
      <c r="I2167" s="87"/>
    </row>
    <row r="2168" spans="1:9" ht="15" customHeight="1" x14ac:dyDescent="0.25">
      <c r="A2168" s="81">
        <f t="shared" si="186"/>
        <v>42709</v>
      </c>
      <c r="B2168" s="82">
        <f t="shared" si="187"/>
        <v>5</v>
      </c>
      <c r="C2168" s="83">
        <f t="shared" si="188"/>
        <v>2</v>
      </c>
      <c r="D2168" s="90">
        <v>55070</v>
      </c>
      <c r="E2168" s="30"/>
      <c r="F2168" s="27"/>
      <c r="G2168" s="116">
        <v>48566</v>
      </c>
      <c r="H2168" s="86">
        <f t="shared" si="189"/>
        <v>103636</v>
      </c>
      <c r="I2168" s="87"/>
    </row>
    <row r="2169" spans="1:9" ht="15" customHeight="1" x14ac:dyDescent="0.25">
      <c r="A2169" s="81">
        <f t="shared" si="186"/>
        <v>42710</v>
      </c>
      <c r="B2169" s="82">
        <f t="shared" si="187"/>
        <v>6</v>
      </c>
      <c r="C2169" s="83">
        <f t="shared" si="188"/>
        <v>3</v>
      </c>
      <c r="D2169" s="90">
        <v>54180</v>
      </c>
      <c r="E2169" s="30"/>
      <c r="F2169" s="27"/>
      <c r="G2169" s="116">
        <v>49381</v>
      </c>
      <c r="H2169" s="86">
        <f t="shared" si="189"/>
        <v>103561</v>
      </c>
      <c r="I2169" s="87"/>
    </row>
    <row r="2170" spans="1:9" ht="15" customHeight="1" x14ac:dyDescent="0.25">
      <c r="A2170" s="81">
        <f t="shared" si="186"/>
        <v>42711</v>
      </c>
      <c r="B2170" s="82">
        <f t="shared" si="187"/>
        <v>7</v>
      </c>
      <c r="C2170" s="83">
        <f t="shared" si="188"/>
        <v>4</v>
      </c>
      <c r="D2170" s="90">
        <v>51480</v>
      </c>
      <c r="E2170" s="30"/>
      <c r="F2170" s="27"/>
      <c r="G2170" s="116">
        <v>49381</v>
      </c>
      <c r="H2170" s="86">
        <f t="shared" si="189"/>
        <v>100861</v>
      </c>
      <c r="I2170" s="87"/>
    </row>
    <row r="2171" spans="1:9" ht="15" customHeight="1" x14ac:dyDescent="0.25">
      <c r="A2171" s="81">
        <f t="shared" si="186"/>
        <v>42712</v>
      </c>
      <c r="B2171" s="82">
        <f t="shared" si="187"/>
        <v>8</v>
      </c>
      <c r="C2171" s="83">
        <f t="shared" si="188"/>
        <v>5</v>
      </c>
      <c r="D2171" s="90">
        <v>55730</v>
      </c>
      <c r="E2171" s="30"/>
      <c r="F2171" s="27"/>
      <c r="G2171" s="116">
        <v>49381</v>
      </c>
      <c r="H2171" s="86">
        <f t="shared" si="189"/>
        <v>105111</v>
      </c>
      <c r="I2171" s="87"/>
    </row>
    <row r="2172" spans="1:9" ht="15" customHeight="1" x14ac:dyDescent="0.25">
      <c r="A2172" s="81">
        <f t="shared" si="186"/>
        <v>42713</v>
      </c>
      <c r="B2172" s="82">
        <f t="shared" si="187"/>
        <v>9</v>
      </c>
      <c r="C2172" s="83">
        <f t="shared" si="188"/>
        <v>6</v>
      </c>
      <c r="D2172" s="90">
        <v>45990</v>
      </c>
      <c r="E2172" s="30"/>
      <c r="F2172" s="27"/>
      <c r="G2172" s="116">
        <v>55101</v>
      </c>
      <c r="H2172" s="86">
        <f t="shared" si="189"/>
        <v>101091</v>
      </c>
      <c r="I2172" s="87"/>
    </row>
    <row r="2173" spans="1:9" ht="15" customHeight="1" x14ac:dyDescent="0.25">
      <c r="A2173" s="81">
        <f t="shared" si="186"/>
        <v>42714</v>
      </c>
      <c r="B2173" s="82">
        <f t="shared" si="187"/>
        <v>10</v>
      </c>
      <c r="C2173" s="83">
        <f t="shared" si="188"/>
        <v>7</v>
      </c>
      <c r="D2173" s="90">
        <v>73130</v>
      </c>
      <c r="E2173" s="30"/>
      <c r="F2173" s="27"/>
      <c r="G2173" s="116">
        <v>55101</v>
      </c>
      <c r="H2173" s="86">
        <f t="shared" si="189"/>
        <v>128231</v>
      </c>
      <c r="I2173" s="87"/>
    </row>
    <row r="2174" spans="1:9" ht="15" customHeight="1" x14ac:dyDescent="0.25">
      <c r="A2174" s="81">
        <f t="shared" si="186"/>
        <v>42715</v>
      </c>
      <c r="B2174" s="82">
        <f t="shared" si="187"/>
        <v>11</v>
      </c>
      <c r="C2174" s="83">
        <f t="shared" si="188"/>
        <v>1</v>
      </c>
      <c r="D2174" s="90">
        <v>101450</v>
      </c>
      <c r="E2174" s="30"/>
      <c r="F2174" s="27"/>
      <c r="G2174" s="116">
        <v>55101</v>
      </c>
      <c r="H2174" s="86">
        <f t="shared" si="189"/>
        <v>156551</v>
      </c>
      <c r="I2174" s="87"/>
    </row>
    <row r="2175" spans="1:9" ht="15" customHeight="1" x14ac:dyDescent="0.25">
      <c r="A2175" s="81">
        <f t="shared" si="186"/>
        <v>42716</v>
      </c>
      <c r="B2175" s="82">
        <f t="shared" si="187"/>
        <v>12</v>
      </c>
      <c r="C2175" s="83">
        <f t="shared" si="188"/>
        <v>2</v>
      </c>
      <c r="D2175" s="90">
        <v>40470</v>
      </c>
      <c r="E2175" s="30"/>
      <c r="F2175" s="27"/>
      <c r="G2175" s="116">
        <v>55101</v>
      </c>
      <c r="H2175" s="86">
        <f t="shared" si="189"/>
        <v>95571</v>
      </c>
      <c r="I2175" s="87"/>
    </row>
    <row r="2176" spans="1:9" ht="15" customHeight="1" x14ac:dyDescent="0.25">
      <c r="A2176" s="81">
        <f t="shared" si="186"/>
        <v>42717</v>
      </c>
      <c r="B2176" s="82">
        <f t="shared" si="187"/>
        <v>13</v>
      </c>
      <c r="C2176" s="83">
        <f t="shared" si="188"/>
        <v>3</v>
      </c>
      <c r="D2176" s="90">
        <v>40750</v>
      </c>
      <c r="E2176" s="30"/>
      <c r="F2176" s="27"/>
      <c r="G2176" s="116">
        <v>55101</v>
      </c>
      <c r="H2176" s="86">
        <f t="shared" si="189"/>
        <v>95851</v>
      </c>
      <c r="I2176" s="87"/>
    </row>
    <row r="2177" spans="1:9" ht="15" customHeight="1" x14ac:dyDescent="0.25">
      <c r="A2177" s="81">
        <f t="shared" si="186"/>
        <v>42718</v>
      </c>
      <c r="B2177" s="82">
        <f t="shared" si="187"/>
        <v>14</v>
      </c>
      <c r="C2177" s="83">
        <f t="shared" si="188"/>
        <v>4</v>
      </c>
      <c r="D2177" s="90">
        <v>62520</v>
      </c>
      <c r="E2177" s="30"/>
      <c r="F2177" s="27"/>
      <c r="G2177" s="116">
        <v>55101</v>
      </c>
      <c r="H2177" s="86">
        <f t="shared" si="189"/>
        <v>117621</v>
      </c>
      <c r="I2177" s="87"/>
    </row>
    <row r="2178" spans="1:9" ht="15" customHeight="1" x14ac:dyDescent="0.25">
      <c r="A2178" s="81">
        <f t="shared" si="186"/>
        <v>42719</v>
      </c>
      <c r="B2178" s="82">
        <f t="shared" si="187"/>
        <v>15</v>
      </c>
      <c r="C2178" s="83">
        <f t="shared" si="188"/>
        <v>5</v>
      </c>
      <c r="D2178" s="90">
        <v>53150</v>
      </c>
      <c r="E2178" s="30"/>
      <c r="F2178" s="27"/>
      <c r="G2178" s="116">
        <v>55101</v>
      </c>
      <c r="H2178" s="86">
        <f t="shared" si="189"/>
        <v>108251</v>
      </c>
      <c r="I2178" s="87"/>
    </row>
    <row r="2179" spans="1:9" ht="15" customHeight="1" x14ac:dyDescent="0.25">
      <c r="A2179" s="81">
        <f t="shared" si="186"/>
        <v>42720</v>
      </c>
      <c r="B2179" s="82">
        <f t="shared" si="187"/>
        <v>16</v>
      </c>
      <c r="C2179" s="83">
        <f t="shared" si="188"/>
        <v>6</v>
      </c>
      <c r="D2179" s="90">
        <v>12670</v>
      </c>
      <c r="E2179" s="30"/>
      <c r="F2179" s="27"/>
      <c r="G2179" s="116">
        <v>55437</v>
      </c>
      <c r="H2179" s="86">
        <f t="shared" si="189"/>
        <v>68107</v>
      </c>
      <c r="I2179" s="87"/>
    </row>
    <row r="2180" spans="1:9" ht="15" customHeight="1" x14ac:dyDescent="0.25">
      <c r="A2180" s="81">
        <f t="shared" si="186"/>
        <v>42721</v>
      </c>
      <c r="B2180" s="82">
        <f t="shared" si="187"/>
        <v>17</v>
      </c>
      <c r="C2180" s="83">
        <f t="shared" si="188"/>
        <v>7</v>
      </c>
      <c r="D2180" s="90">
        <v>36620</v>
      </c>
      <c r="E2180" s="30"/>
      <c r="F2180" s="27"/>
      <c r="G2180" s="116">
        <v>55437</v>
      </c>
      <c r="H2180" s="86">
        <f t="shared" si="189"/>
        <v>92057</v>
      </c>
      <c r="I2180" s="87"/>
    </row>
    <row r="2181" spans="1:9" ht="15" customHeight="1" x14ac:dyDescent="0.25">
      <c r="A2181" s="81">
        <f t="shared" si="186"/>
        <v>42722</v>
      </c>
      <c r="B2181" s="82">
        <f t="shared" si="187"/>
        <v>18</v>
      </c>
      <c r="C2181" s="83">
        <f t="shared" si="188"/>
        <v>1</v>
      </c>
      <c r="D2181" s="90">
        <v>59190</v>
      </c>
      <c r="E2181" s="30"/>
      <c r="F2181" s="27"/>
      <c r="G2181" s="116">
        <v>55437</v>
      </c>
      <c r="H2181" s="86">
        <f t="shared" si="189"/>
        <v>114627</v>
      </c>
      <c r="I2181" s="87"/>
    </row>
    <row r="2182" spans="1:9" ht="15" customHeight="1" x14ac:dyDescent="0.25">
      <c r="A2182" s="81">
        <f t="shared" si="186"/>
        <v>42723</v>
      </c>
      <c r="B2182" s="82">
        <f t="shared" si="187"/>
        <v>19</v>
      </c>
      <c r="C2182" s="83">
        <f t="shared" si="188"/>
        <v>2</v>
      </c>
      <c r="D2182" s="90">
        <v>12190</v>
      </c>
      <c r="E2182" s="30"/>
      <c r="F2182" s="27"/>
      <c r="G2182" s="116">
        <v>55437</v>
      </c>
      <c r="H2182" s="86">
        <f t="shared" si="189"/>
        <v>67627</v>
      </c>
      <c r="I2182" s="87"/>
    </row>
    <row r="2183" spans="1:9" ht="15" customHeight="1" x14ac:dyDescent="0.25">
      <c r="A2183" s="81">
        <f t="shared" si="186"/>
        <v>42724</v>
      </c>
      <c r="B2183" s="82">
        <f t="shared" si="187"/>
        <v>20</v>
      </c>
      <c r="C2183" s="83">
        <f t="shared" si="188"/>
        <v>3</v>
      </c>
      <c r="D2183" s="90">
        <v>57690</v>
      </c>
      <c r="E2183" s="30"/>
      <c r="F2183" s="27"/>
      <c r="G2183" s="116">
        <v>48079</v>
      </c>
      <c r="H2183" s="86">
        <f t="shared" si="189"/>
        <v>105769</v>
      </c>
      <c r="I2183" s="87"/>
    </row>
    <row r="2184" spans="1:9" ht="15" customHeight="1" x14ac:dyDescent="0.25">
      <c r="A2184" s="81">
        <f t="shared" si="186"/>
        <v>42725</v>
      </c>
      <c r="B2184" s="82">
        <f t="shared" si="187"/>
        <v>21</v>
      </c>
      <c r="C2184" s="83">
        <f t="shared" si="188"/>
        <v>4</v>
      </c>
      <c r="D2184" s="90">
        <v>41870</v>
      </c>
      <c r="E2184" s="30"/>
      <c r="F2184" s="27"/>
      <c r="G2184" s="116">
        <v>48079</v>
      </c>
      <c r="H2184" s="86">
        <f t="shared" si="189"/>
        <v>89949</v>
      </c>
      <c r="I2184" s="87"/>
    </row>
    <row r="2185" spans="1:9" ht="15" customHeight="1" x14ac:dyDescent="0.25">
      <c r="A2185" s="81">
        <f t="shared" si="186"/>
        <v>42726</v>
      </c>
      <c r="B2185" s="82">
        <f t="shared" si="187"/>
        <v>22</v>
      </c>
      <c r="C2185" s="83">
        <f t="shared" si="188"/>
        <v>5</v>
      </c>
      <c r="D2185" s="90">
        <v>51920</v>
      </c>
      <c r="E2185" s="30"/>
      <c r="F2185" s="27"/>
      <c r="G2185" s="116">
        <v>48079</v>
      </c>
      <c r="H2185" s="86">
        <f t="shared" si="189"/>
        <v>99999</v>
      </c>
      <c r="I2185" s="87"/>
    </row>
    <row r="2186" spans="1:9" ht="15" customHeight="1" x14ac:dyDescent="0.25">
      <c r="A2186" s="81">
        <f t="shared" si="186"/>
        <v>42727</v>
      </c>
      <c r="B2186" s="82">
        <f t="shared" si="187"/>
        <v>23</v>
      </c>
      <c r="C2186" s="83">
        <f t="shared" si="188"/>
        <v>6</v>
      </c>
      <c r="D2186" s="90">
        <v>52980</v>
      </c>
      <c r="E2186" s="30"/>
      <c r="F2186" s="27"/>
      <c r="G2186" s="116">
        <v>51234</v>
      </c>
      <c r="H2186" s="86">
        <f t="shared" si="189"/>
        <v>104214</v>
      </c>
      <c r="I2186" s="87"/>
    </row>
    <row r="2187" spans="1:9" ht="15" customHeight="1" x14ac:dyDescent="0.25">
      <c r="A2187" s="81">
        <f t="shared" si="186"/>
        <v>42728</v>
      </c>
      <c r="B2187" s="82">
        <f t="shared" si="187"/>
        <v>24</v>
      </c>
      <c r="C2187" s="83">
        <f t="shared" si="188"/>
        <v>7</v>
      </c>
      <c r="D2187" s="90">
        <v>69830</v>
      </c>
      <c r="E2187" s="30"/>
      <c r="F2187" s="27"/>
      <c r="G2187" s="116">
        <v>51234</v>
      </c>
      <c r="H2187" s="86">
        <f t="shared" si="189"/>
        <v>121064</v>
      </c>
      <c r="I2187" s="87"/>
    </row>
    <row r="2188" spans="1:9" ht="15" customHeight="1" x14ac:dyDescent="0.25">
      <c r="A2188" s="81">
        <f t="shared" si="186"/>
        <v>42729</v>
      </c>
      <c r="B2188" s="82">
        <f t="shared" si="187"/>
        <v>25</v>
      </c>
      <c r="C2188" s="83">
        <f t="shared" si="188"/>
        <v>1</v>
      </c>
      <c r="D2188" s="90">
        <v>61670</v>
      </c>
      <c r="E2188" s="30"/>
      <c r="F2188" s="27"/>
      <c r="G2188" s="116">
        <v>51234</v>
      </c>
      <c r="H2188" s="86">
        <f t="shared" si="189"/>
        <v>112904</v>
      </c>
      <c r="I2188" s="87"/>
    </row>
    <row r="2189" spans="1:9" ht="15" customHeight="1" x14ac:dyDescent="0.25">
      <c r="A2189" s="81">
        <f t="shared" si="186"/>
        <v>42730</v>
      </c>
      <c r="B2189" s="82">
        <f t="shared" si="187"/>
        <v>26</v>
      </c>
      <c r="C2189" s="83">
        <f t="shared" si="188"/>
        <v>2</v>
      </c>
      <c r="D2189" s="90">
        <v>63940</v>
      </c>
      <c r="E2189" s="30"/>
      <c r="F2189" s="27"/>
      <c r="G2189" s="116">
        <v>51234</v>
      </c>
      <c r="H2189" s="86">
        <f t="shared" si="189"/>
        <v>115174</v>
      </c>
      <c r="I2189" s="87"/>
    </row>
    <row r="2190" spans="1:9" ht="15" customHeight="1" x14ac:dyDescent="0.25">
      <c r="A2190" s="81">
        <f t="shared" si="186"/>
        <v>42731</v>
      </c>
      <c r="B2190" s="82">
        <f t="shared" si="187"/>
        <v>27</v>
      </c>
      <c r="C2190" s="83">
        <f t="shared" si="188"/>
        <v>3</v>
      </c>
      <c r="D2190" s="90">
        <v>76900</v>
      </c>
      <c r="E2190" s="30"/>
      <c r="F2190" s="27"/>
      <c r="G2190" s="116">
        <v>51234</v>
      </c>
      <c r="H2190" s="86">
        <f t="shared" si="189"/>
        <v>128134</v>
      </c>
      <c r="I2190" s="87"/>
    </row>
    <row r="2191" spans="1:9" ht="15" customHeight="1" x14ac:dyDescent="0.25">
      <c r="A2191" s="81">
        <f t="shared" si="186"/>
        <v>42732</v>
      </c>
      <c r="B2191" s="82">
        <f t="shared" si="187"/>
        <v>28</v>
      </c>
      <c r="C2191" s="83">
        <f t="shared" si="188"/>
        <v>4</v>
      </c>
      <c r="D2191" s="90">
        <v>85930</v>
      </c>
      <c r="E2191" s="30"/>
      <c r="F2191" s="27"/>
      <c r="G2191" s="116">
        <v>29143</v>
      </c>
      <c r="H2191" s="86">
        <f t="shared" si="189"/>
        <v>115073</v>
      </c>
      <c r="I2191" s="87"/>
    </row>
    <row r="2192" spans="1:9" ht="15" customHeight="1" x14ac:dyDescent="0.25">
      <c r="A2192" s="81">
        <f t="shared" si="186"/>
        <v>42733</v>
      </c>
      <c r="B2192" s="82">
        <f t="shared" si="187"/>
        <v>29</v>
      </c>
      <c r="C2192" s="83">
        <f t="shared" si="188"/>
        <v>5</v>
      </c>
      <c r="D2192" s="90">
        <v>87700</v>
      </c>
      <c r="E2192" s="30"/>
      <c r="F2192" s="27"/>
      <c r="G2192" s="116">
        <v>29143</v>
      </c>
      <c r="H2192" s="86">
        <f t="shared" si="189"/>
        <v>116843</v>
      </c>
      <c r="I2192" s="87"/>
    </row>
    <row r="2193" spans="1:9" ht="15" customHeight="1" x14ac:dyDescent="0.25">
      <c r="A2193" s="81">
        <f t="shared" si="186"/>
        <v>42734</v>
      </c>
      <c r="B2193" s="82">
        <f t="shared" si="187"/>
        <v>30</v>
      </c>
      <c r="C2193" s="83">
        <f t="shared" si="188"/>
        <v>6</v>
      </c>
      <c r="D2193" s="90">
        <v>83780</v>
      </c>
      <c r="E2193" s="30"/>
      <c r="F2193" s="27"/>
      <c r="G2193" s="116">
        <v>29143</v>
      </c>
      <c r="H2193" s="86">
        <f t="shared" si="189"/>
        <v>112923</v>
      </c>
      <c r="I2193" s="87"/>
    </row>
    <row r="2194" spans="1:9" ht="15" customHeight="1" x14ac:dyDescent="0.25">
      <c r="A2194" s="81">
        <f>A2193+1</f>
        <v>42735</v>
      </c>
      <c r="B2194" s="82">
        <f t="shared" si="187"/>
        <v>31</v>
      </c>
      <c r="C2194" s="83">
        <f t="shared" si="188"/>
        <v>7</v>
      </c>
      <c r="D2194" s="90">
        <v>104220</v>
      </c>
      <c r="E2194" s="30"/>
      <c r="F2194" s="27"/>
      <c r="G2194" s="116">
        <v>29143</v>
      </c>
      <c r="H2194" s="86">
        <f t="shared" si="189"/>
        <v>133363</v>
      </c>
      <c r="I2194" s="87"/>
    </row>
    <row r="2195" spans="1:9" ht="15" customHeight="1" x14ac:dyDescent="0.25">
      <c r="A2195" s="81">
        <f>A2194+1</f>
        <v>42736</v>
      </c>
      <c r="B2195" s="82">
        <f>DAY(A2195)</f>
        <v>1</v>
      </c>
      <c r="C2195" s="83">
        <f>WEEKDAY(A2195)</f>
        <v>1</v>
      </c>
      <c r="D2195" s="90">
        <v>103310</v>
      </c>
      <c r="E2195" s="30">
        <v>29143</v>
      </c>
      <c r="F2195" s="27"/>
      <c r="G2195" s="86">
        <f>SUM(E2195+F2195)</f>
        <v>29143</v>
      </c>
      <c r="H2195" s="86">
        <f>G2195+D2195</f>
        <v>132453</v>
      </c>
      <c r="I2195" s="87"/>
    </row>
    <row r="2196" spans="1:9" ht="15" customHeight="1" x14ac:dyDescent="0.25">
      <c r="A2196" s="81">
        <f>A2195+1</f>
        <v>42737</v>
      </c>
      <c r="B2196" s="82">
        <f t="shared" ref="B2196" si="190">DAY(A2196)</f>
        <v>2</v>
      </c>
      <c r="C2196" s="83">
        <f t="shared" ref="C2196" si="191">WEEKDAY(A2196)</f>
        <v>2</v>
      </c>
      <c r="D2196" s="90">
        <v>86540</v>
      </c>
      <c r="E2196" s="30">
        <v>29143</v>
      </c>
      <c r="F2196" s="27"/>
      <c r="G2196" s="86">
        <f t="shared" ref="G2196" si="192">SUM(E2196+F2196)</f>
        <v>29143</v>
      </c>
      <c r="H2196" s="86">
        <f t="shared" ref="H2196" si="193">G2196+D2196</f>
        <v>115683</v>
      </c>
      <c r="I2196" s="87"/>
    </row>
    <row r="2197" spans="1:9" ht="15" customHeight="1" x14ac:dyDescent="0.25">
      <c r="A2197" s="81">
        <f t="shared" ref="A2197:A2260" si="194">A2196+1</f>
        <v>42738</v>
      </c>
      <c r="B2197" s="82">
        <f t="shared" ref="B2197:B2260" si="195">DAY(A2197)</f>
        <v>3</v>
      </c>
      <c r="C2197" s="83">
        <f t="shared" ref="C2197:C2260" si="196">WEEKDAY(A2197)</f>
        <v>3</v>
      </c>
      <c r="D2197" s="90">
        <v>60288</v>
      </c>
      <c r="E2197" s="30">
        <v>77446</v>
      </c>
      <c r="F2197" s="27"/>
      <c r="G2197" s="86">
        <f t="shared" ref="G2197:G2260" si="197">SUM(E2197+F2197)</f>
        <v>77446</v>
      </c>
      <c r="H2197" s="86">
        <f t="shared" ref="H2197:H2260" si="198">G2197+D2197</f>
        <v>137734</v>
      </c>
      <c r="I2197" s="87"/>
    </row>
    <row r="2198" spans="1:9" ht="15" customHeight="1" x14ac:dyDescent="0.25">
      <c r="A2198" s="81">
        <f t="shared" si="194"/>
        <v>42739</v>
      </c>
      <c r="B2198" s="82">
        <f t="shared" si="195"/>
        <v>4</v>
      </c>
      <c r="C2198" s="83">
        <f t="shared" si="196"/>
        <v>4</v>
      </c>
      <c r="D2198" s="90">
        <v>38590</v>
      </c>
      <c r="E2198" s="30">
        <v>77446</v>
      </c>
      <c r="F2198" s="27"/>
      <c r="G2198" s="86">
        <f t="shared" si="197"/>
        <v>77446</v>
      </c>
      <c r="H2198" s="86">
        <f t="shared" si="198"/>
        <v>116036</v>
      </c>
      <c r="I2198" s="87"/>
    </row>
    <row r="2199" spans="1:9" ht="15" customHeight="1" x14ac:dyDescent="0.25">
      <c r="A2199" s="81">
        <f t="shared" si="194"/>
        <v>42740</v>
      </c>
      <c r="B2199" s="82">
        <f t="shared" si="195"/>
        <v>5</v>
      </c>
      <c r="C2199" s="83">
        <f t="shared" si="196"/>
        <v>5</v>
      </c>
      <c r="D2199" s="90">
        <v>45269</v>
      </c>
      <c r="E2199" s="30">
        <v>77446</v>
      </c>
      <c r="F2199" s="27"/>
      <c r="G2199" s="86">
        <f t="shared" si="197"/>
        <v>77446</v>
      </c>
      <c r="H2199" s="86">
        <f t="shared" si="198"/>
        <v>122715</v>
      </c>
      <c r="I2199" s="87"/>
    </row>
    <row r="2200" spans="1:9" ht="15" customHeight="1" x14ac:dyDescent="0.25">
      <c r="A2200" s="81">
        <f t="shared" si="194"/>
        <v>42741</v>
      </c>
      <c r="B2200" s="82">
        <f t="shared" si="195"/>
        <v>6</v>
      </c>
      <c r="C2200" s="83">
        <f t="shared" si="196"/>
        <v>6</v>
      </c>
      <c r="D2200" s="90">
        <v>46180</v>
      </c>
      <c r="E2200" s="30">
        <v>63109</v>
      </c>
      <c r="F2200" s="27"/>
      <c r="G2200" s="86">
        <f t="shared" si="197"/>
        <v>63109</v>
      </c>
      <c r="H2200" s="86">
        <f t="shared" si="198"/>
        <v>109289</v>
      </c>
      <c r="I2200" s="87"/>
    </row>
    <row r="2201" spans="1:9" ht="15" customHeight="1" x14ac:dyDescent="0.25">
      <c r="A2201" s="81">
        <f t="shared" si="194"/>
        <v>42742</v>
      </c>
      <c r="B2201" s="82">
        <f t="shared" si="195"/>
        <v>7</v>
      </c>
      <c r="C2201" s="83">
        <f t="shared" si="196"/>
        <v>7</v>
      </c>
      <c r="D2201" s="90">
        <v>55740</v>
      </c>
      <c r="E2201" s="30">
        <v>63109</v>
      </c>
      <c r="F2201" s="27"/>
      <c r="G2201" s="86">
        <f t="shared" si="197"/>
        <v>63109</v>
      </c>
      <c r="H2201" s="86">
        <f t="shared" si="198"/>
        <v>118849</v>
      </c>
      <c r="I2201" s="87"/>
    </row>
    <row r="2202" spans="1:9" ht="15" customHeight="1" x14ac:dyDescent="0.25">
      <c r="A2202" s="81">
        <f t="shared" si="194"/>
        <v>42743</v>
      </c>
      <c r="B2202" s="82">
        <f t="shared" si="195"/>
        <v>8</v>
      </c>
      <c r="C2202" s="83">
        <f t="shared" si="196"/>
        <v>1</v>
      </c>
      <c r="D2202" s="90">
        <v>52570</v>
      </c>
      <c r="E2202" s="30">
        <v>63109</v>
      </c>
      <c r="F2202" s="27"/>
      <c r="G2202" s="86">
        <f t="shared" si="197"/>
        <v>63109</v>
      </c>
      <c r="H2202" s="86">
        <f t="shared" si="198"/>
        <v>115679</v>
      </c>
      <c r="I2202" s="87"/>
    </row>
    <row r="2203" spans="1:9" ht="15" customHeight="1" x14ac:dyDescent="0.25">
      <c r="A2203" s="81">
        <f t="shared" si="194"/>
        <v>42744</v>
      </c>
      <c r="B2203" s="82">
        <f t="shared" si="195"/>
        <v>9</v>
      </c>
      <c r="C2203" s="83">
        <f t="shared" si="196"/>
        <v>2</v>
      </c>
      <c r="D2203" s="90">
        <v>39490</v>
      </c>
      <c r="E2203" s="30">
        <v>63109</v>
      </c>
      <c r="F2203" s="27"/>
      <c r="G2203" s="86">
        <f t="shared" si="197"/>
        <v>63109</v>
      </c>
      <c r="H2203" s="86">
        <f t="shared" si="198"/>
        <v>102599</v>
      </c>
      <c r="I2203" s="87"/>
    </row>
    <row r="2204" spans="1:9" ht="15" customHeight="1" x14ac:dyDescent="0.25">
      <c r="A2204" s="81">
        <f t="shared" si="194"/>
        <v>42745</v>
      </c>
      <c r="B2204" s="82">
        <f t="shared" si="195"/>
        <v>10</v>
      </c>
      <c r="C2204" s="83">
        <f t="shared" si="196"/>
        <v>3</v>
      </c>
      <c r="D2204" s="90">
        <v>41140</v>
      </c>
      <c r="E2204" s="30">
        <v>74452</v>
      </c>
      <c r="F2204" s="27"/>
      <c r="G2204" s="86">
        <f t="shared" si="197"/>
        <v>74452</v>
      </c>
      <c r="H2204" s="86">
        <f t="shared" si="198"/>
        <v>115592</v>
      </c>
      <c r="I2204" s="87"/>
    </row>
    <row r="2205" spans="1:9" ht="15" customHeight="1" x14ac:dyDescent="0.25">
      <c r="A2205" s="81">
        <f t="shared" si="194"/>
        <v>42746</v>
      </c>
      <c r="B2205" s="82">
        <f t="shared" si="195"/>
        <v>11</v>
      </c>
      <c r="C2205" s="83">
        <f t="shared" si="196"/>
        <v>4</v>
      </c>
      <c r="D2205" s="90">
        <v>40509</v>
      </c>
      <c r="E2205" s="30">
        <v>74452</v>
      </c>
      <c r="F2205" s="27"/>
      <c r="G2205" s="86">
        <f t="shared" si="197"/>
        <v>74452</v>
      </c>
      <c r="H2205" s="86">
        <f t="shared" si="198"/>
        <v>114961</v>
      </c>
      <c r="I2205" s="87"/>
    </row>
    <row r="2206" spans="1:9" ht="15" customHeight="1" x14ac:dyDescent="0.25">
      <c r="A2206" s="81">
        <f t="shared" si="194"/>
        <v>42747</v>
      </c>
      <c r="B2206" s="82">
        <f t="shared" si="195"/>
        <v>12</v>
      </c>
      <c r="C2206" s="83">
        <f t="shared" si="196"/>
        <v>5</v>
      </c>
      <c r="D2206" s="90">
        <v>63410</v>
      </c>
      <c r="E2206" s="30">
        <v>61076</v>
      </c>
      <c r="F2206" s="27">
        <v>0</v>
      </c>
      <c r="G2206" s="86">
        <f t="shared" si="197"/>
        <v>61076</v>
      </c>
      <c r="H2206" s="86">
        <f t="shared" si="198"/>
        <v>124486</v>
      </c>
      <c r="I2206" s="87"/>
    </row>
    <row r="2207" spans="1:9" ht="15" customHeight="1" x14ac:dyDescent="0.25">
      <c r="A2207" s="81">
        <f t="shared" si="194"/>
        <v>42748</v>
      </c>
      <c r="B2207" s="82">
        <f t="shared" si="195"/>
        <v>13</v>
      </c>
      <c r="C2207" s="83">
        <f t="shared" si="196"/>
        <v>6</v>
      </c>
      <c r="D2207" s="90">
        <v>62750</v>
      </c>
      <c r="E2207" s="30">
        <v>61076</v>
      </c>
      <c r="F2207" s="27">
        <v>0</v>
      </c>
      <c r="G2207" s="86">
        <f t="shared" si="197"/>
        <v>61076</v>
      </c>
      <c r="H2207" s="86">
        <f t="shared" si="198"/>
        <v>123826</v>
      </c>
      <c r="I2207" s="87"/>
    </row>
    <row r="2208" spans="1:9" ht="15" customHeight="1" x14ac:dyDescent="0.25">
      <c r="A2208" s="81">
        <f t="shared" si="194"/>
        <v>42749</v>
      </c>
      <c r="B2208" s="82">
        <f t="shared" si="195"/>
        <v>14</v>
      </c>
      <c r="C2208" s="83">
        <f t="shared" si="196"/>
        <v>7</v>
      </c>
      <c r="D2208" s="90">
        <v>89900</v>
      </c>
      <c r="E2208" s="30">
        <v>61076</v>
      </c>
      <c r="F2208" s="27">
        <v>0</v>
      </c>
      <c r="G2208" s="86">
        <f t="shared" si="197"/>
        <v>61076</v>
      </c>
      <c r="H2208" s="86">
        <f t="shared" si="198"/>
        <v>150976</v>
      </c>
      <c r="I2208" s="87"/>
    </row>
    <row r="2209" spans="1:9" ht="15" customHeight="1" x14ac:dyDescent="0.25">
      <c r="A2209" s="81">
        <f t="shared" si="194"/>
        <v>42750</v>
      </c>
      <c r="B2209" s="82">
        <f t="shared" si="195"/>
        <v>15</v>
      </c>
      <c r="C2209" s="83">
        <f t="shared" si="196"/>
        <v>1</v>
      </c>
      <c r="D2209" s="90">
        <v>88360</v>
      </c>
      <c r="E2209" s="30">
        <v>61076</v>
      </c>
      <c r="F2209" s="27">
        <v>0</v>
      </c>
      <c r="G2209" s="86">
        <f t="shared" si="197"/>
        <v>61076</v>
      </c>
      <c r="H2209" s="86">
        <f t="shared" si="198"/>
        <v>149436</v>
      </c>
      <c r="I2209" s="87"/>
    </row>
    <row r="2210" spans="1:9" ht="15" customHeight="1" x14ac:dyDescent="0.25">
      <c r="A2210" s="81">
        <f t="shared" si="194"/>
        <v>42751</v>
      </c>
      <c r="B2210" s="82">
        <f t="shared" si="195"/>
        <v>16</v>
      </c>
      <c r="C2210" s="83">
        <f t="shared" si="196"/>
        <v>2</v>
      </c>
      <c r="D2210" s="90">
        <v>84630</v>
      </c>
      <c r="E2210" s="30">
        <v>61076</v>
      </c>
      <c r="F2210" s="27">
        <v>0</v>
      </c>
      <c r="G2210" s="86">
        <f t="shared" si="197"/>
        <v>61076</v>
      </c>
      <c r="H2210" s="86">
        <f t="shared" si="198"/>
        <v>145706</v>
      </c>
      <c r="I2210" s="87"/>
    </row>
    <row r="2211" spans="1:9" ht="15" customHeight="1" x14ac:dyDescent="0.25">
      <c r="A2211" s="81">
        <f t="shared" si="194"/>
        <v>42752</v>
      </c>
      <c r="B2211" s="82">
        <f t="shared" si="195"/>
        <v>17</v>
      </c>
      <c r="C2211" s="83">
        <f t="shared" si="196"/>
        <v>3</v>
      </c>
      <c r="D2211" s="90">
        <v>73490</v>
      </c>
      <c r="E2211" s="30">
        <v>53606</v>
      </c>
      <c r="F2211" s="27">
        <v>0</v>
      </c>
      <c r="G2211" s="86">
        <f t="shared" si="197"/>
        <v>53606</v>
      </c>
      <c r="H2211" s="86">
        <f t="shared" si="198"/>
        <v>127096</v>
      </c>
      <c r="I2211" s="87"/>
    </row>
    <row r="2212" spans="1:9" ht="15" customHeight="1" x14ac:dyDescent="0.25">
      <c r="A2212" s="81">
        <f t="shared" si="194"/>
        <v>42753</v>
      </c>
      <c r="B2212" s="82">
        <f t="shared" si="195"/>
        <v>18</v>
      </c>
      <c r="C2212" s="83">
        <f t="shared" si="196"/>
        <v>4</v>
      </c>
      <c r="D2212" s="90">
        <v>71030</v>
      </c>
      <c r="E2212" s="30">
        <v>53606</v>
      </c>
      <c r="F2212" s="27">
        <v>0</v>
      </c>
      <c r="G2212" s="86">
        <f t="shared" si="197"/>
        <v>53606</v>
      </c>
      <c r="H2212" s="86">
        <f t="shared" si="198"/>
        <v>124636</v>
      </c>
      <c r="I2212" s="87"/>
    </row>
    <row r="2213" spans="1:9" ht="15" customHeight="1" x14ac:dyDescent="0.25">
      <c r="A2213" s="81">
        <f t="shared" si="194"/>
        <v>42754</v>
      </c>
      <c r="B2213" s="82">
        <f t="shared" si="195"/>
        <v>19</v>
      </c>
      <c r="C2213" s="83">
        <f t="shared" si="196"/>
        <v>5</v>
      </c>
      <c r="D2213" s="90">
        <v>69090</v>
      </c>
      <c r="E2213" s="30">
        <v>55889</v>
      </c>
      <c r="F2213" s="27">
        <v>0</v>
      </c>
      <c r="G2213" s="86">
        <f t="shared" si="197"/>
        <v>55889</v>
      </c>
      <c r="H2213" s="86">
        <f t="shared" si="198"/>
        <v>124979</v>
      </c>
      <c r="I2213" s="87"/>
    </row>
    <row r="2214" spans="1:9" ht="15" customHeight="1" x14ac:dyDescent="0.25">
      <c r="A2214" s="81">
        <f t="shared" si="194"/>
        <v>42755</v>
      </c>
      <c r="B2214" s="82">
        <f t="shared" si="195"/>
        <v>20</v>
      </c>
      <c r="C2214" s="83">
        <f t="shared" si="196"/>
        <v>6</v>
      </c>
      <c r="D2214" s="90">
        <v>76860</v>
      </c>
      <c r="E2214" s="30">
        <v>55889</v>
      </c>
      <c r="F2214" s="27">
        <v>0</v>
      </c>
      <c r="G2214" s="86">
        <f t="shared" si="197"/>
        <v>55889</v>
      </c>
      <c r="H2214" s="86">
        <f t="shared" si="198"/>
        <v>132749</v>
      </c>
      <c r="I2214" s="87"/>
    </row>
    <row r="2215" spans="1:9" ht="15" customHeight="1" x14ac:dyDescent="0.25">
      <c r="A2215" s="81">
        <f t="shared" si="194"/>
        <v>42756</v>
      </c>
      <c r="B2215" s="82">
        <f t="shared" si="195"/>
        <v>21</v>
      </c>
      <c r="C2215" s="83">
        <f t="shared" si="196"/>
        <v>7</v>
      </c>
      <c r="D2215" s="90">
        <v>81010</v>
      </c>
      <c r="E2215" s="30">
        <v>55889</v>
      </c>
      <c r="F2215" s="27">
        <v>0</v>
      </c>
      <c r="G2215" s="86">
        <f t="shared" si="197"/>
        <v>55889</v>
      </c>
      <c r="H2215" s="86">
        <f t="shared" si="198"/>
        <v>136899</v>
      </c>
      <c r="I2215" s="87"/>
    </row>
    <row r="2216" spans="1:9" ht="15" customHeight="1" x14ac:dyDescent="0.25">
      <c r="A2216" s="81">
        <f t="shared" si="194"/>
        <v>42757</v>
      </c>
      <c r="B2216" s="82">
        <f t="shared" si="195"/>
        <v>22</v>
      </c>
      <c r="C2216" s="83">
        <f t="shared" si="196"/>
        <v>1</v>
      </c>
      <c r="D2216" s="90">
        <v>87000</v>
      </c>
      <c r="E2216" s="30">
        <v>55889</v>
      </c>
      <c r="F2216" s="27">
        <v>0</v>
      </c>
      <c r="G2216" s="86">
        <f t="shared" si="197"/>
        <v>55889</v>
      </c>
      <c r="H2216" s="86">
        <f t="shared" si="198"/>
        <v>142889</v>
      </c>
      <c r="I2216" s="87"/>
    </row>
    <row r="2217" spans="1:9" ht="15" customHeight="1" x14ac:dyDescent="0.25">
      <c r="A2217" s="81">
        <f t="shared" si="194"/>
        <v>42758</v>
      </c>
      <c r="B2217" s="82">
        <f t="shared" si="195"/>
        <v>23</v>
      </c>
      <c r="C2217" s="83">
        <f t="shared" si="196"/>
        <v>2</v>
      </c>
      <c r="D2217" s="90">
        <v>70630</v>
      </c>
      <c r="E2217" s="30">
        <v>55889</v>
      </c>
      <c r="F2217" s="27">
        <v>0</v>
      </c>
      <c r="G2217" s="86">
        <f t="shared" si="197"/>
        <v>55889</v>
      </c>
      <c r="H2217" s="86">
        <f t="shared" si="198"/>
        <v>126519</v>
      </c>
      <c r="I2217" s="87"/>
    </row>
    <row r="2218" spans="1:9" ht="15" customHeight="1" x14ac:dyDescent="0.25">
      <c r="A2218" s="81">
        <f t="shared" si="194"/>
        <v>42759</v>
      </c>
      <c r="B2218" s="82">
        <f t="shared" si="195"/>
        <v>24</v>
      </c>
      <c r="C2218" s="83">
        <f t="shared" si="196"/>
        <v>3</v>
      </c>
      <c r="D2218" s="90">
        <v>72960</v>
      </c>
      <c r="E2218" s="30">
        <v>55889</v>
      </c>
      <c r="F2218" s="27">
        <v>0</v>
      </c>
      <c r="G2218" s="86">
        <f t="shared" si="197"/>
        <v>55889</v>
      </c>
      <c r="H2218" s="86">
        <f t="shared" si="198"/>
        <v>128849</v>
      </c>
      <c r="I2218" s="87"/>
    </row>
    <row r="2219" spans="1:9" ht="15" customHeight="1" x14ac:dyDescent="0.25">
      <c r="A2219" s="81">
        <f t="shared" si="194"/>
        <v>42760</v>
      </c>
      <c r="B2219" s="82">
        <f t="shared" si="195"/>
        <v>25</v>
      </c>
      <c r="C2219" s="83">
        <f t="shared" si="196"/>
        <v>4</v>
      </c>
      <c r="D2219" s="90">
        <v>74700</v>
      </c>
      <c r="E2219" s="30">
        <v>55889</v>
      </c>
      <c r="F2219" s="27">
        <v>0</v>
      </c>
      <c r="G2219" s="86">
        <f t="shared" si="197"/>
        <v>55889</v>
      </c>
      <c r="H2219" s="86">
        <f t="shared" si="198"/>
        <v>130589</v>
      </c>
      <c r="I2219" s="87"/>
    </row>
    <row r="2220" spans="1:9" ht="15" customHeight="1" x14ac:dyDescent="0.25">
      <c r="A2220" s="81">
        <f t="shared" si="194"/>
        <v>42761</v>
      </c>
      <c r="B2220" s="82">
        <f t="shared" si="195"/>
        <v>26</v>
      </c>
      <c r="C2220" s="83">
        <f t="shared" si="196"/>
        <v>5</v>
      </c>
      <c r="D2220" s="90">
        <v>74270</v>
      </c>
      <c r="E2220" s="30">
        <v>53419</v>
      </c>
      <c r="F2220" s="27">
        <v>0</v>
      </c>
      <c r="G2220" s="86">
        <f t="shared" si="197"/>
        <v>53419</v>
      </c>
      <c r="H2220" s="86">
        <f t="shared" si="198"/>
        <v>127689</v>
      </c>
      <c r="I2220" s="87"/>
    </row>
    <row r="2221" spans="1:9" ht="15" customHeight="1" x14ac:dyDescent="0.25">
      <c r="A2221" s="81">
        <f t="shared" si="194"/>
        <v>42762</v>
      </c>
      <c r="B2221" s="82">
        <f t="shared" si="195"/>
        <v>27</v>
      </c>
      <c r="C2221" s="83">
        <f t="shared" si="196"/>
        <v>6</v>
      </c>
      <c r="D2221" s="90">
        <v>81230</v>
      </c>
      <c r="E2221" s="30">
        <v>53419</v>
      </c>
      <c r="F2221" s="27">
        <v>0</v>
      </c>
      <c r="G2221" s="86">
        <f t="shared" si="197"/>
        <v>53419</v>
      </c>
      <c r="H2221" s="86">
        <f t="shared" si="198"/>
        <v>134649</v>
      </c>
      <c r="I2221" s="87"/>
    </row>
    <row r="2222" spans="1:9" ht="15" customHeight="1" x14ac:dyDescent="0.25">
      <c r="A2222" s="81">
        <f t="shared" si="194"/>
        <v>42763</v>
      </c>
      <c r="B2222" s="82">
        <f t="shared" si="195"/>
        <v>28</v>
      </c>
      <c r="C2222" s="83">
        <f t="shared" si="196"/>
        <v>7</v>
      </c>
      <c r="D2222" s="90">
        <v>80490</v>
      </c>
      <c r="E2222" s="30">
        <v>53419</v>
      </c>
      <c r="F2222" s="27">
        <v>0</v>
      </c>
      <c r="G2222" s="86">
        <f t="shared" si="197"/>
        <v>53419</v>
      </c>
      <c r="H2222" s="86">
        <f t="shared" si="198"/>
        <v>133909</v>
      </c>
      <c r="I2222" s="87"/>
    </row>
    <row r="2223" spans="1:9" ht="15" customHeight="1" x14ac:dyDescent="0.25">
      <c r="A2223" s="81">
        <f t="shared" si="194"/>
        <v>42764</v>
      </c>
      <c r="B2223" s="82">
        <f t="shared" si="195"/>
        <v>29</v>
      </c>
      <c r="C2223" s="83">
        <f t="shared" si="196"/>
        <v>1</v>
      </c>
      <c r="D2223" s="90">
        <v>87287</v>
      </c>
      <c r="E2223" s="30">
        <v>53419</v>
      </c>
      <c r="F2223" s="27">
        <v>0</v>
      </c>
      <c r="G2223" s="86">
        <f t="shared" si="197"/>
        <v>53419</v>
      </c>
      <c r="H2223" s="86">
        <f t="shared" si="198"/>
        <v>140706</v>
      </c>
      <c r="I2223" s="87"/>
    </row>
    <row r="2224" spans="1:9" ht="15" customHeight="1" x14ac:dyDescent="0.25">
      <c r="A2224" s="81">
        <f t="shared" si="194"/>
        <v>42765</v>
      </c>
      <c r="B2224" s="82">
        <f t="shared" si="195"/>
        <v>30</v>
      </c>
      <c r="C2224" s="83">
        <f t="shared" si="196"/>
        <v>2</v>
      </c>
      <c r="D2224" s="90">
        <v>74920</v>
      </c>
      <c r="E2224" s="30">
        <v>53419</v>
      </c>
      <c r="F2224" s="27">
        <v>0</v>
      </c>
      <c r="G2224" s="86">
        <f t="shared" si="197"/>
        <v>53419</v>
      </c>
      <c r="H2224" s="86">
        <f t="shared" si="198"/>
        <v>128339</v>
      </c>
      <c r="I2224" s="87"/>
    </row>
    <row r="2225" spans="1:9" ht="15" customHeight="1" x14ac:dyDescent="0.25">
      <c r="A2225" s="81">
        <f t="shared" si="194"/>
        <v>42766</v>
      </c>
      <c r="B2225" s="82">
        <f t="shared" si="195"/>
        <v>31</v>
      </c>
      <c r="C2225" s="83">
        <f t="shared" si="196"/>
        <v>3</v>
      </c>
      <c r="D2225" s="90">
        <v>82670</v>
      </c>
      <c r="E2225" s="30">
        <v>54964</v>
      </c>
      <c r="F2225" s="27">
        <v>0</v>
      </c>
      <c r="G2225" s="86">
        <f t="shared" si="197"/>
        <v>54964</v>
      </c>
      <c r="H2225" s="86">
        <f t="shared" si="198"/>
        <v>137634</v>
      </c>
      <c r="I2225" s="87"/>
    </row>
    <row r="2226" spans="1:9" ht="15" customHeight="1" x14ac:dyDescent="0.25">
      <c r="A2226" s="81">
        <f t="shared" si="194"/>
        <v>42767</v>
      </c>
      <c r="B2226" s="82">
        <f t="shared" si="195"/>
        <v>1</v>
      </c>
      <c r="C2226" s="83">
        <f t="shared" si="196"/>
        <v>4</v>
      </c>
      <c r="D2226" s="90">
        <v>83740</v>
      </c>
      <c r="E2226" s="30">
        <v>54964</v>
      </c>
      <c r="F2226" s="27">
        <v>0</v>
      </c>
      <c r="G2226" s="86">
        <f t="shared" si="197"/>
        <v>54964</v>
      </c>
      <c r="H2226" s="86">
        <f t="shared" si="198"/>
        <v>138704</v>
      </c>
      <c r="I2226" s="87"/>
    </row>
    <row r="2227" spans="1:9" ht="15" customHeight="1" x14ac:dyDescent="0.25">
      <c r="A2227" s="81">
        <f t="shared" si="194"/>
        <v>42768</v>
      </c>
      <c r="B2227" s="82">
        <f t="shared" si="195"/>
        <v>2</v>
      </c>
      <c r="C2227" s="83">
        <f t="shared" si="196"/>
        <v>5</v>
      </c>
      <c r="D2227" s="90">
        <v>64980</v>
      </c>
      <c r="E2227" s="30">
        <v>51754</v>
      </c>
      <c r="F2227" s="27">
        <v>0</v>
      </c>
      <c r="G2227" s="86">
        <f t="shared" si="197"/>
        <v>51754</v>
      </c>
      <c r="H2227" s="86">
        <f t="shared" si="198"/>
        <v>116734</v>
      </c>
      <c r="I2227" s="87"/>
    </row>
    <row r="2228" spans="1:9" ht="15" customHeight="1" x14ac:dyDescent="0.25">
      <c r="A2228" s="81">
        <f t="shared" si="194"/>
        <v>42769</v>
      </c>
      <c r="B2228" s="82">
        <f t="shared" si="195"/>
        <v>3</v>
      </c>
      <c r="C2228" s="83">
        <f t="shared" si="196"/>
        <v>6</v>
      </c>
      <c r="D2228" s="90">
        <v>61940</v>
      </c>
      <c r="E2228" s="30">
        <v>51754</v>
      </c>
      <c r="F2228" s="27">
        <v>0</v>
      </c>
      <c r="G2228" s="86">
        <f t="shared" si="197"/>
        <v>51754</v>
      </c>
      <c r="H2228" s="86">
        <f t="shared" si="198"/>
        <v>113694</v>
      </c>
      <c r="I2228" s="87"/>
    </row>
    <row r="2229" spans="1:9" ht="15" customHeight="1" x14ac:dyDescent="0.25">
      <c r="A2229" s="81">
        <f t="shared" si="194"/>
        <v>42770</v>
      </c>
      <c r="B2229" s="82">
        <f t="shared" si="195"/>
        <v>4</v>
      </c>
      <c r="C2229" s="83">
        <f t="shared" si="196"/>
        <v>7</v>
      </c>
      <c r="D2229" s="90">
        <v>74910</v>
      </c>
      <c r="E2229" s="30">
        <v>51754</v>
      </c>
      <c r="F2229" s="27">
        <v>0</v>
      </c>
      <c r="G2229" s="86">
        <f t="shared" si="197"/>
        <v>51754</v>
      </c>
      <c r="H2229" s="86">
        <f t="shared" si="198"/>
        <v>126664</v>
      </c>
      <c r="I2229" s="87"/>
    </row>
    <row r="2230" spans="1:9" ht="15" customHeight="1" x14ac:dyDescent="0.25">
      <c r="A2230" s="81">
        <f t="shared" si="194"/>
        <v>42771</v>
      </c>
      <c r="B2230" s="82">
        <f t="shared" si="195"/>
        <v>5</v>
      </c>
      <c r="C2230" s="83">
        <f t="shared" si="196"/>
        <v>1</v>
      </c>
      <c r="D2230" s="90">
        <v>70210</v>
      </c>
      <c r="E2230" s="30">
        <v>51754</v>
      </c>
      <c r="F2230" s="27">
        <v>0</v>
      </c>
      <c r="G2230" s="86">
        <f t="shared" si="197"/>
        <v>51754</v>
      </c>
      <c r="H2230" s="86">
        <f t="shared" si="198"/>
        <v>121964</v>
      </c>
      <c r="I2230" s="87"/>
    </row>
    <row r="2231" spans="1:9" ht="15" customHeight="1" x14ac:dyDescent="0.25">
      <c r="A2231" s="81">
        <f t="shared" si="194"/>
        <v>42772</v>
      </c>
      <c r="B2231" s="82">
        <f t="shared" si="195"/>
        <v>6</v>
      </c>
      <c r="C2231" s="83">
        <f t="shared" si="196"/>
        <v>2</v>
      </c>
      <c r="D2231" s="90">
        <v>59682</v>
      </c>
      <c r="E2231" s="30">
        <v>51754</v>
      </c>
      <c r="F2231" s="27">
        <v>0</v>
      </c>
      <c r="G2231" s="86">
        <f t="shared" si="197"/>
        <v>51754</v>
      </c>
      <c r="H2231" s="86">
        <f t="shared" si="198"/>
        <v>111436</v>
      </c>
      <c r="I2231" s="87"/>
    </row>
    <row r="2232" spans="1:9" ht="15" customHeight="1" x14ac:dyDescent="0.25">
      <c r="A2232" s="81">
        <f t="shared" si="194"/>
        <v>42773</v>
      </c>
      <c r="B2232" s="82">
        <f t="shared" si="195"/>
        <v>7</v>
      </c>
      <c r="C2232" s="83">
        <f t="shared" si="196"/>
        <v>3</v>
      </c>
      <c r="D2232" s="90">
        <v>53350</v>
      </c>
      <c r="E2232" s="30">
        <v>52467</v>
      </c>
      <c r="F2232" s="27">
        <v>0</v>
      </c>
      <c r="G2232" s="86">
        <f t="shared" si="197"/>
        <v>52467</v>
      </c>
      <c r="H2232" s="86">
        <f t="shared" si="198"/>
        <v>105817</v>
      </c>
      <c r="I2232" s="87"/>
    </row>
    <row r="2233" spans="1:9" ht="15" customHeight="1" x14ac:dyDescent="0.25">
      <c r="A2233" s="81">
        <f t="shared" si="194"/>
        <v>42774</v>
      </c>
      <c r="B2233" s="82">
        <f t="shared" si="195"/>
        <v>8</v>
      </c>
      <c r="C2233" s="83">
        <f t="shared" si="196"/>
        <v>4</v>
      </c>
      <c r="D2233" s="90">
        <v>60620</v>
      </c>
      <c r="E2233" s="30">
        <v>52647</v>
      </c>
      <c r="F2233" s="27">
        <v>0</v>
      </c>
      <c r="G2233" s="86">
        <f t="shared" si="197"/>
        <v>52647</v>
      </c>
      <c r="H2233" s="86">
        <f t="shared" si="198"/>
        <v>113267</v>
      </c>
      <c r="I2233" s="87"/>
    </row>
    <row r="2234" spans="1:9" ht="15" customHeight="1" x14ac:dyDescent="0.25">
      <c r="A2234" s="81">
        <f t="shared" si="194"/>
        <v>42775</v>
      </c>
      <c r="B2234" s="82">
        <f t="shared" si="195"/>
        <v>9</v>
      </c>
      <c r="C2234" s="83">
        <f t="shared" si="196"/>
        <v>5</v>
      </c>
      <c r="D2234" s="90">
        <v>59980</v>
      </c>
      <c r="E2234" s="30">
        <v>52647</v>
      </c>
      <c r="F2234" s="27">
        <v>0</v>
      </c>
      <c r="G2234" s="86">
        <f t="shared" si="197"/>
        <v>52647</v>
      </c>
      <c r="H2234" s="86">
        <f t="shared" si="198"/>
        <v>112627</v>
      </c>
      <c r="I2234" s="87"/>
    </row>
    <row r="2235" spans="1:9" ht="15" customHeight="1" x14ac:dyDescent="0.25">
      <c r="A2235" s="81">
        <f t="shared" si="194"/>
        <v>42776</v>
      </c>
      <c r="B2235" s="82">
        <f t="shared" si="195"/>
        <v>10</v>
      </c>
      <c r="C2235" s="83">
        <f t="shared" si="196"/>
        <v>6</v>
      </c>
      <c r="D2235" s="90">
        <v>70000</v>
      </c>
      <c r="E2235" s="30">
        <v>52647</v>
      </c>
      <c r="F2235" s="27">
        <v>0</v>
      </c>
      <c r="G2235" s="86">
        <f t="shared" si="197"/>
        <v>52647</v>
      </c>
      <c r="H2235" s="86">
        <f t="shared" si="198"/>
        <v>122647</v>
      </c>
      <c r="I2235" s="87"/>
    </row>
    <row r="2236" spans="1:9" ht="15" customHeight="1" x14ac:dyDescent="0.25">
      <c r="A2236" s="81">
        <f t="shared" si="194"/>
        <v>42777</v>
      </c>
      <c r="B2236" s="82">
        <f t="shared" si="195"/>
        <v>11</v>
      </c>
      <c r="C2236" s="83">
        <f t="shared" si="196"/>
        <v>7</v>
      </c>
      <c r="D2236" s="90">
        <v>75090</v>
      </c>
      <c r="E2236" s="30">
        <v>63761</v>
      </c>
      <c r="F2236" s="27">
        <v>0</v>
      </c>
      <c r="G2236" s="86">
        <f t="shared" si="197"/>
        <v>63761</v>
      </c>
      <c r="H2236" s="86">
        <f t="shared" si="198"/>
        <v>138851</v>
      </c>
      <c r="I2236" s="87"/>
    </row>
    <row r="2237" spans="1:9" ht="15" customHeight="1" x14ac:dyDescent="0.25">
      <c r="A2237" s="81">
        <f t="shared" si="194"/>
        <v>42778</v>
      </c>
      <c r="B2237" s="82">
        <f t="shared" si="195"/>
        <v>12</v>
      </c>
      <c r="C2237" s="83">
        <f t="shared" si="196"/>
        <v>1</v>
      </c>
      <c r="D2237" s="90">
        <v>88590</v>
      </c>
      <c r="E2237" s="30">
        <v>63761</v>
      </c>
      <c r="F2237" s="27">
        <v>0</v>
      </c>
      <c r="G2237" s="86">
        <f t="shared" si="197"/>
        <v>63761</v>
      </c>
      <c r="H2237" s="86">
        <f t="shared" si="198"/>
        <v>152351</v>
      </c>
      <c r="I2237" s="87"/>
    </row>
    <row r="2238" spans="1:9" ht="15" customHeight="1" x14ac:dyDescent="0.25">
      <c r="A2238" s="81">
        <f t="shared" si="194"/>
        <v>42779</v>
      </c>
      <c r="B2238" s="82">
        <f t="shared" si="195"/>
        <v>13</v>
      </c>
      <c r="C2238" s="83">
        <f t="shared" si="196"/>
        <v>2</v>
      </c>
      <c r="D2238" s="90">
        <v>84810</v>
      </c>
      <c r="E2238" s="30">
        <v>63761</v>
      </c>
      <c r="F2238" s="27">
        <v>0</v>
      </c>
      <c r="G2238" s="86">
        <f t="shared" si="197"/>
        <v>63761</v>
      </c>
      <c r="H2238" s="86">
        <f t="shared" si="198"/>
        <v>148571</v>
      </c>
      <c r="I2238" s="87"/>
    </row>
    <row r="2239" spans="1:9" ht="15" customHeight="1" x14ac:dyDescent="0.25">
      <c r="A2239" s="81">
        <f t="shared" si="194"/>
        <v>42780</v>
      </c>
      <c r="B2239" s="82">
        <f t="shared" si="195"/>
        <v>14</v>
      </c>
      <c r="C2239" s="83">
        <f t="shared" si="196"/>
        <v>3</v>
      </c>
      <c r="D2239" s="90">
        <v>81540</v>
      </c>
      <c r="E2239" s="30">
        <v>47761</v>
      </c>
      <c r="F2239" s="27">
        <v>0</v>
      </c>
      <c r="G2239" s="86">
        <f t="shared" si="197"/>
        <v>47761</v>
      </c>
      <c r="H2239" s="86">
        <f t="shared" si="198"/>
        <v>129301</v>
      </c>
      <c r="I2239" s="87"/>
    </row>
    <row r="2240" spans="1:9" ht="15" customHeight="1" x14ac:dyDescent="0.25">
      <c r="A2240" s="81">
        <f t="shared" si="194"/>
        <v>42781</v>
      </c>
      <c r="B2240" s="82">
        <f t="shared" si="195"/>
        <v>15</v>
      </c>
      <c r="C2240" s="83">
        <f t="shared" si="196"/>
        <v>4</v>
      </c>
      <c r="D2240" s="90">
        <v>74740</v>
      </c>
      <c r="E2240" s="30">
        <v>47761</v>
      </c>
      <c r="F2240" s="27">
        <v>0</v>
      </c>
      <c r="G2240" s="86">
        <f t="shared" si="197"/>
        <v>47761</v>
      </c>
      <c r="H2240" s="86">
        <f t="shared" si="198"/>
        <v>122501</v>
      </c>
      <c r="I2240" s="87"/>
    </row>
    <row r="2241" spans="1:9" ht="15" customHeight="1" x14ac:dyDescent="0.25">
      <c r="A2241" s="81">
        <f t="shared" si="194"/>
        <v>42782</v>
      </c>
      <c r="B2241" s="82">
        <f t="shared" si="195"/>
        <v>16</v>
      </c>
      <c r="C2241" s="83">
        <f t="shared" si="196"/>
        <v>5</v>
      </c>
      <c r="D2241" s="90">
        <v>62440</v>
      </c>
      <c r="E2241" s="30">
        <v>47761</v>
      </c>
      <c r="F2241" s="27">
        <v>0</v>
      </c>
      <c r="G2241" s="86">
        <f t="shared" si="197"/>
        <v>47761</v>
      </c>
      <c r="H2241" s="86">
        <f t="shared" si="198"/>
        <v>110201</v>
      </c>
      <c r="I2241" s="87"/>
    </row>
    <row r="2242" spans="1:9" ht="15" customHeight="1" x14ac:dyDescent="0.25">
      <c r="A2242" s="81">
        <f t="shared" si="194"/>
        <v>42783</v>
      </c>
      <c r="B2242" s="82">
        <f t="shared" si="195"/>
        <v>17</v>
      </c>
      <c r="C2242" s="83">
        <f t="shared" si="196"/>
        <v>6</v>
      </c>
      <c r="D2242" s="90">
        <v>70930</v>
      </c>
      <c r="E2242" s="30">
        <v>47761</v>
      </c>
      <c r="F2242" s="27">
        <v>0</v>
      </c>
      <c r="G2242" s="86">
        <f t="shared" si="197"/>
        <v>47761</v>
      </c>
      <c r="H2242" s="86">
        <f t="shared" si="198"/>
        <v>118691</v>
      </c>
      <c r="I2242" s="87"/>
    </row>
    <row r="2243" spans="1:9" ht="15" customHeight="1" x14ac:dyDescent="0.25">
      <c r="A2243" s="81">
        <f t="shared" si="194"/>
        <v>42784</v>
      </c>
      <c r="B2243" s="82">
        <f t="shared" si="195"/>
        <v>18</v>
      </c>
      <c r="C2243" s="83">
        <f t="shared" si="196"/>
        <v>7</v>
      </c>
      <c r="D2243" s="90">
        <v>83560</v>
      </c>
      <c r="E2243" s="30">
        <v>47761</v>
      </c>
      <c r="F2243" s="27">
        <v>0</v>
      </c>
      <c r="G2243" s="86">
        <f t="shared" si="197"/>
        <v>47761</v>
      </c>
      <c r="H2243" s="86">
        <f t="shared" si="198"/>
        <v>131321</v>
      </c>
      <c r="I2243" s="87"/>
    </row>
    <row r="2244" spans="1:9" ht="15" customHeight="1" x14ac:dyDescent="0.25">
      <c r="A2244" s="81">
        <f t="shared" si="194"/>
        <v>42785</v>
      </c>
      <c r="B2244" s="82">
        <f t="shared" si="195"/>
        <v>19</v>
      </c>
      <c r="C2244" s="83">
        <f t="shared" si="196"/>
        <v>1</v>
      </c>
      <c r="D2244" s="90">
        <v>90640</v>
      </c>
      <c r="E2244" s="30">
        <v>49121</v>
      </c>
      <c r="F2244" s="27">
        <v>0</v>
      </c>
      <c r="G2244" s="86">
        <f t="shared" si="197"/>
        <v>49121</v>
      </c>
      <c r="H2244" s="86">
        <f t="shared" si="198"/>
        <v>139761</v>
      </c>
      <c r="I2244" s="87"/>
    </row>
    <row r="2245" spans="1:9" ht="15" customHeight="1" x14ac:dyDescent="0.25">
      <c r="A2245" s="81">
        <f t="shared" si="194"/>
        <v>42786</v>
      </c>
      <c r="B2245" s="82">
        <f t="shared" si="195"/>
        <v>20</v>
      </c>
      <c r="C2245" s="83">
        <f t="shared" si="196"/>
        <v>2</v>
      </c>
      <c r="D2245" s="90">
        <v>82740</v>
      </c>
      <c r="E2245" s="30">
        <v>49121</v>
      </c>
      <c r="F2245" s="27">
        <v>0</v>
      </c>
      <c r="G2245" s="86">
        <f t="shared" si="197"/>
        <v>49121</v>
      </c>
      <c r="H2245" s="86">
        <f t="shared" si="198"/>
        <v>131861</v>
      </c>
      <c r="I2245" s="87"/>
    </row>
    <row r="2246" spans="1:9" ht="15" customHeight="1" x14ac:dyDescent="0.25">
      <c r="A2246" s="81">
        <f t="shared" si="194"/>
        <v>42787</v>
      </c>
      <c r="B2246" s="82">
        <f t="shared" si="195"/>
        <v>21</v>
      </c>
      <c r="C2246" s="83">
        <f t="shared" si="196"/>
        <v>3</v>
      </c>
      <c r="D2246" s="90">
        <v>73223</v>
      </c>
      <c r="E2246" s="30">
        <v>49121</v>
      </c>
      <c r="F2246" s="27">
        <v>0</v>
      </c>
      <c r="G2246" s="86">
        <f t="shared" si="197"/>
        <v>49121</v>
      </c>
      <c r="H2246" s="86">
        <f t="shared" si="198"/>
        <v>122344</v>
      </c>
      <c r="I2246" s="87"/>
    </row>
    <row r="2247" spans="1:9" ht="15" customHeight="1" x14ac:dyDescent="0.25">
      <c r="A2247" s="81">
        <f t="shared" si="194"/>
        <v>42788</v>
      </c>
      <c r="B2247" s="82">
        <f t="shared" si="195"/>
        <v>22</v>
      </c>
      <c r="C2247" s="83">
        <f t="shared" si="196"/>
        <v>4</v>
      </c>
      <c r="D2247" s="90">
        <v>68970</v>
      </c>
      <c r="E2247" s="30">
        <v>53040</v>
      </c>
      <c r="F2247" s="27">
        <v>0</v>
      </c>
      <c r="G2247" s="86">
        <f t="shared" si="197"/>
        <v>53040</v>
      </c>
      <c r="H2247" s="86">
        <f t="shared" si="198"/>
        <v>122010</v>
      </c>
      <c r="I2247" s="87"/>
    </row>
    <row r="2248" spans="1:9" ht="15" customHeight="1" x14ac:dyDescent="0.25">
      <c r="A2248" s="81">
        <f t="shared" si="194"/>
        <v>42789</v>
      </c>
      <c r="B2248" s="82">
        <f t="shared" si="195"/>
        <v>23</v>
      </c>
      <c r="C2248" s="83">
        <f t="shared" si="196"/>
        <v>5</v>
      </c>
      <c r="D2248" s="90">
        <v>81130</v>
      </c>
      <c r="E2248" s="30">
        <v>53040</v>
      </c>
      <c r="F2248" s="27">
        <v>0</v>
      </c>
      <c r="G2248" s="86">
        <f t="shared" si="197"/>
        <v>53040</v>
      </c>
      <c r="H2248" s="86">
        <f t="shared" si="198"/>
        <v>134170</v>
      </c>
      <c r="I2248" s="87"/>
    </row>
    <row r="2249" spans="1:9" ht="15" customHeight="1" x14ac:dyDescent="0.25">
      <c r="A2249" s="81">
        <f t="shared" si="194"/>
        <v>42790</v>
      </c>
      <c r="B2249" s="82">
        <f t="shared" si="195"/>
        <v>24</v>
      </c>
      <c r="C2249" s="83">
        <f t="shared" si="196"/>
        <v>6</v>
      </c>
      <c r="D2249" s="90">
        <v>76240</v>
      </c>
      <c r="E2249" s="30">
        <v>53040</v>
      </c>
      <c r="F2249" s="27">
        <v>0</v>
      </c>
      <c r="G2249" s="86">
        <f t="shared" si="197"/>
        <v>53040</v>
      </c>
      <c r="H2249" s="86">
        <f t="shared" si="198"/>
        <v>129280</v>
      </c>
      <c r="I2249" s="87"/>
    </row>
    <row r="2250" spans="1:9" ht="15" customHeight="1" x14ac:dyDescent="0.25">
      <c r="A2250" s="81">
        <f t="shared" si="194"/>
        <v>42791</v>
      </c>
      <c r="B2250" s="82">
        <f t="shared" si="195"/>
        <v>25</v>
      </c>
      <c r="C2250" s="83">
        <f t="shared" si="196"/>
        <v>7</v>
      </c>
      <c r="D2250" s="90">
        <v>80410</v>
      </c>
      <c r="E2250" s="30">
        <v>53040</v>
      </c>
      <c r="F2250" s="27">
        <v>0</v>
      </c>
      <c r="G2250" s="86">
        <f t="shared" si="197"/>
        <v>53040</v>
      </c>
      <c r="H2250" s="86">
        <f t="shared" si="198"/>
        <v>133450</v>
      </c>
      <c r="I2250" s="87"/>
    </row>
    <row r="2251" spans="1:9" ht="15" customHeight="1" x14ac:dyDescent="0.25">
      <c r="A2251" s="81">
        <f t="shared" si="194"/>
        <v>42792</v>
      </c>
      <c r="B2251" s="82">
        <f t="shared" si="195"/>
        <v>26</v>
      </c>
      <c r="C2251" s="83">
        <f t="shared" si="196"/>
        <v>1</v>
      </c>
      <c r="D2251" s="90">
        <v>74260</v>
      </c>
      <c r="E2251" s="30">
        <v>53040</v>
      </c>
      <c r="F2251" s="27">
        <v>0</v>
      </c>
      <c r="G2251" s="86">
        <f t="shared" si="197"/>
        <v>53040</v>
      </c>
      <c r="H2251" s="86">
        <f t="shared" si="198"/>
        <v>127300</v>
      </c>
      <c r="I2251" s="87"/>
    </row>
    <row r="2252" spans="1:9" ht="15" customHeight="1" x14ac:dyDescent="0.25">
      <c r="A2252" s="81">
        <f t="shared" si="194"/>
        <v>42793</v>
      </c>
      <c r="B2252" s="82">
        <f t="shared" si="195"/>
        <v>27</v>
      </c>
      <c r="C2252" s="83">
        <f t="shared" si="196"/>
        <v>2</v>
      </c>
      <c r="D2252" s="90">
        <v>66720</v>
      </c>
      <c r="E2252" s="30">
        <v>54090</v>
      </c>
      <c r="F2252" s="27">
        <v>0</v>
      </c>
      <c r="G2252" s="86">
        <f t="shared" si="197"/>
        <v>54090</v>
      </c>
      <c r="H2252" s="86">
        <f t="shared" si="198"/>
        <v>120810</v>
      </c>
      <c r="I2252" s="87"/>
    </row>
    <row r="2253" spans="1:9" ht="15" customHeight="1" x14ac:dyDescent="0.25">
      <c r="A2253" s="81">
        <f t="shared" si="194"/>
        <v>42794</v>
      </c>
      <c r="B2253" s="82">
        <f t="shared" si="195"/>
        <v>28</v>
      </c>
      <c r="C2253" s="83">
        <f t="shared" si="196"/>
        <v>3</v>
      </c>
      <c r="D2253" s="90">
        <v>61980</v>
      </c>
      <c r="E2253" s="30">
        <v>54090</v>
      </c>
      <c r="F2253" s="27">
        <v>0</v>
      </c>
      <c r="G2253" s="86">
        <f t="shared" si="197"/>
        <v>54090</v>
      </c>
      <c r="H2253" s="86">
        <f t="shared" si="198"/>
        <v>116070</v>
      </c>
      <c r="I2253" s="87"/>
    </row>
    <row r="2254" spans="1:9" ht="15" customHeight="1" x14ac:dyDescent="0.25">
      <c r="A2254" s="81">
        <f t="shared" si="194"/>
        <v>42795</v>
      </c>
      <c r="B2254" s="82">
        <f t="shared" si="195"/>
        <v>1</v>
      </c>
      <c r="C2254" s="83">
        <f t="shared" si="196"/>
        <v>4</v>
      </c>
      <c r="D2254" s="90">
        <v>63910</v>
      </c>
      <c r="E2254" s="30">
        <v>54090</v>
      </c>
      <c r="F2254" s="27">
        <v>0</v>
      </c>
      <c r="G2254" s="86">
        <f t="shared" si="197"/>
        <v>54090</v>
      </c>
      <c r="H2254" s="86">
        <f t="shared" si="198"/>
        <v>118000</v>
      </c>
      <c r="I2254" s="87"/>
    </row>
    <row r="2255" spans="1:9" ht="15" customHeight="1" x14ac:dyDescent="0.25">
      <c r="A2255" s="81">
        <f t="shared" si="194"/>
        <v>42796</v>
      </c>
      <c r="B2255" s="82">
        <f t="shared" si="195"/>
        <v>2</v>
      </c>
      <c r="C2255" s="83">
        <f t="shared" si="196"/>
        <v>5</v>
      </c>
      <c r="D2255" s="90">
        <v>74210</v>
      </c>
      <c r="E2255" s="30">
        <v>54036</v>
      </c>
      <c r="F2255" s="27">
        <v>0</v>
      </c>
      <c r="G2255" s="86">
        <f t="shared" si="197"/>
        <v>54036</v>
      </c>
      <c r="H2255" s="86">
        <f t="shared" si="198"/>
        <v>128246</v>
      </c>
      <c r="I2255" s="87"/>
    </row>
    <row r="2256" spans="1:9" ht="15" customHeight="1" x14ac:dyDescent="0.25">
      <c r="A2256" s="81">
        <f t="shared" si="194"/>
        <v>42797</v>
      </c>
      <c r="B2256" s="82">
        <f t="shared" si="195"/>
        <v>3</v>
      </c>
      <c r="C2256" s="83">
        <f t="shared" si="196"/>
        <v>6</v>
      </c>
      <c r="D2256" s="90">
        <v>94670</v>
      </c>
      <c r="E2256" s="30">
        <v>24109</v>
      </c>
      <c r="F2256" s="27">
        <v>0</v>
      </c>
      <c r="G2256" s="86">
        <f t="shared" si="197"/>
        <v>24109</v>
      </c>
      <c r="H2256" s="86">
        <f t="shared" si="198"/>
        <v>118779</v>
      </c>
      <c r="I2256" s="87"/>
    </row>
    <row r="2257" spans="1:9" ht="15" customHeight="1" x14ac:dyDescent="0.25">
      <c r="A2257" s="81">
        <f t="shared" si="194"/>
        <v>42798</v>
      </c>
      <c r="B2257" s="82">
        <f t="shared" si="195"/>
        <v>4</v>
      </c>
      <c r="C2257" s="83">
        <f t="shared" si="196"/>
        <v>7</v>
      </c>
      <c r="D2257" s="90">
        <v>105290</v>
      </c>
      <c r="E2257" s="30">
        <v>24109</v>
      </c>
      <c r="F2257" s="27">
        <v>0</v>
      </c>
      <c r="G2257" s="86">
        <f t="shared" si="197"/>
        <v>24109</v>
      </c>
      <c r="H2257" s="86">
        <f t="shared" si="198"/>
        <v>129399</v>
      </c>
      <c r="I2257" s="87"/>
    </row>
    <row r="2258" spans="1:9" ht="15" customHeight="1" x14ac:dyDescent="0.25">
      <c r="A2258" s="81">
        <f t="shared" si="194"/>
        <v>42799</v>
      </c>
      <c r="B2258" s="82">
        <f t="shared" si="195"/>
        <v>5</v>
      </c>
      <c r="C2258" s="83">
        <f t="shared" si="196"/>
        <v>1</v>
      </c>
      <c r="D2258" s="90">
        <v>97090</v>
      </c>
      <c r="E2258" s="30">
        <v>24109</v>
      </c>
      <c r="F2258" s="27">
        <v>0</v>
      </c>
      <c r="G2258" s="86">
        <f t="shared" si="197"/>
        <v>24109</v>
      </c>
      <c r="H2258" s="86">
        <f t="shared" si="198"/>
        <v>121199</v>
      </c>
      <c r="I2258" s="87"/>
    </row>
    <row r="2259" spans="1:9" ht="15" customHeight="1" x14ac:dyDescent="0.25">
      <c r="A2259" s="81">
        <f t="shared" si="194"/>
        <v>42800</v>
      </c>
      <c r="B2259" s="82">
        <f t="shared" si="195"/>
        <v>6</v>
      </c>
      <c r="C2259" s="83">
        <f t="shared" si="196"/>
        <v>2</v>
      </c>
      <c r="D2259" s="90">
        <v>89674</v>
      </c>
      <c r="E2259" s="30">
        <v>24109</v>
      </c>
      <c r="F2259" s="27">
        <v>0</v>
      </c>
      <c r="G2259" s="86">
        <f t="shared" si="197"/>
        <v>24109</v>
      </c>
      <c r="H2259" s="86">
        <f t="shared" si="198"/>
        <v>113783</v>
      </c>
      <c r="I2259" s="87"/>
    </row>
    <row r="2260" spans="1:9" ht="15" customHeight="1" x14ac:dyDescent="0.25">
      <c r="A2260" s="81">
        <f t="shared" si="194"/>
        <v>42801</v>
      </c>
      <c r="B2260" s="82">
        <f t="shared" si="195"/>
        <v>7</v>
      </c>
      <c r="C2260" s="83">
        <f t="shared" si="196"/>
        <v>3</v>
      </c>
      <c r="D2260" s="90">
        <v>73280</v>
      </c>
      <c r="E2260" s="30">
        <v>18951</v>
      </c>
      <c r="F2260" s="27">
        <v>0</v>
      </c>
      <c r="G2260" s="86">
        <f t="shared" si="197"/>
        <v>18951</v>
      </c>
      <c r="H2260" s="86">
        <f t="shared" si="198"/>
        <v>92231</v>
      </c>
      <c r="I2260" s="87"/>
    </row>
    <row r="2261" spans="1:9" ht="15" customHeight="1" x14ac:dyDescent="0.25">
      <c r="A2261" s="81">
        <f t="shared" ref="A2261:A2314" si="199">A2260+1</f>
        <v>42802</v>
      </c>
      <c r="B2261" s="82">
        <f t="shared" ref="B2261:B2314" si="200">DAY(A2261)</f>
        <v>8</v>
      </c>
      <c r="C2261" s="83">
        <f t="shared" ref="C2261:C2314" si="201">WEEKDAY(A2261)</f>
        <v>4</v>
      </c>
      <c r="D2261" s="90">
        <v>91240</v>
      </c>
      <c r="E2261" s="30">
        <v>18951</v>
      </c>
      <c r="F2261" s="27">
        <v>0</v>
      </c>
      <c r="G2261" s="86">
        <f t="shared" ref="G2261:G2314" si="202">SUM(E2261+F2261)</f>
        <v>18951</v>
      </c>
      <c r="H2261" s="86">
        <f t="shared" ref="H2261:H2314" si="203">G2261+D2261</f>
        <v>110191</v>
      </c>
      <c r="I2261" s="87"/>
    </row>
    <row r="2262" spans="1:9" ht="15" customHeight="1" x14ac:dyDescent="0.25">
      <c r="A2262" s="81">
        <f t="shared" si="199"/>
        <v>42803</v>
      </c>
      <c r="B2262" s="82">
        <f t="shared" si="200"/>
        <v>9</v>
      </c>
      <c r="C2262" s="83">
        <f t="shared" si="201"/>
        <v>5</v>
      </c>
      <c r="D2262" s="90">
        <v>92910</v>
      </c>
      <c r="E2262" s="30">
        <v>18951</v>
      </c>
      <c r="F2262" s="27">
        <v>0</v>
      </c>
      <c r="G2262" s="86">
        <f t="shared" si="202"/>
        <v>18951</v>
      </c>
      <c r="H2262" s="86">
        <f t="shared" si="203"/>
        <v>111861</v>
      </c>
      <c r="I2262" s="87"/>
    </row>
    <row r="2263" spans="1:9" ht="15" customHeight="1" x14ac:dyDescent="0.25">
      <c r="A2263" s="81">
        <f t="shared" si="199"/>
        <v>42804</v>
      </c>
      <c r="B2263" s="82">
        <f t="shared" si="200"/>
        <v>10</v>
      </c>
      <c r="C2263" s="83">
        <f t="shared" si="201"/>
        <v>6</v>
      </c>
      <c r="D2263" s="90">
        <v>94210</v>
      </c>
      <c r="E2263" s="30">
        <v>19854</v>
      </c>
      <c r="F2263" s="27">
        <v>0</v>
      </c>
      <c r="G2263" s="86">
        <f t="shared" si="202"/>
        <v>19854</v>
      </c>
      <c r="H2263" s="86">
        <f t="shared" si="203"/>
        <v>114064</v>
      </c>
      <c r="I2263" s="87"/>
    </row>
    <row r="2264" spans="1:9" ht="15" customHeight="1" x14ac:dyDescent="0.25">
      <c r="A2264" s="81">
        <f t="shared" si="199"/>
        <v>42805</v>
      </c>
      <c r="B2264" s="82">
        <f t="shared" si="200"/>
        <v>11</v>
      </c>
      <c r="C2264" s="83">
        <f t="shared" si="201"/>
        <v>7</v>
      </c>
      <c r="D2264" s="90">
        <v>100390</v>
      </c>
      <c r="E2264" s="30">
        <v>19854</v>
      </c>
      <c r="F2264" s="27">
        <v>0</v>
      </c>
      <c r="G2264" s="86">
        <f t="shared" si="202"/>
        <v>19854</v>
      </c>
      <c r="H2264" s="86">
        <f t="shared" si="203"/>
        <v>120244</v>
      </c>
      <c r="I2264" s="87"/>
    </row>
    <row r="2265" spans="1:9" ht="15" customHeight="1" x14ac:dyDescent="0.25">
      <c r="A2265" s="81">
        <f t="shared" si="199"/>
        <v>42806</v>
      </c>
      <c r="B2265" s="82">
        <f t="shared" si="200"/>
        <v>12</v>
      </c>
      <c r="C2265" s="83">
        <f t="shared" si="201"/>
        <v>1</v>
      </c>
      <c r="D2265" s="90">
        <v>102230</v>
      </c>
      <c r="E2265" s="30">
        <v>19854</v>
      </c>
      <c r="F2265" s="27">
        <v>0</v>
      </c>
      <c r="G2265" s="86">
        <f t="shared" si="202"/>
        <v>19854</v>
      </c>
      <c r="H2265" s="86">
        <f t="shared" si="203"/>
        <v>122084</v>
      </c>
      <c r="I2265" s="87"/>
    </row>
    <row r="2266" spans="1:9" ht="15" customHeight="1" x14ac:dyDescent="0.25">
      <c r="A2266" s="81">
        <f t="shared" si="199"/>
        <v>42807</v>
      </c>
      <c r="B2266" s="82">
        <f t="shared" si="200"/>
        <v>13</v>
      </c>
      <c r="C2266" s="83">
        <f t="shared" si="201"/>
        <v>2</v>
      </c>
      <c r="D2266" s="90">
        <v>89940</v>
      </c>
      <c r="E2266" s="30">
        <v>19854</v>
      </c>
      <c r="F2266" s="27">
        <v>0</v>
      </c>
      <c r="G2266" s="86">
        <f t="shared" si="202"/>
        <v>19854</v>
      </c>
      <c r="H2266" s="86">
        <f t="shared" si="203"/>
        <v>109794</v>
      </c>
      <c r="I2266" s="87"/>
    </row>
    <row r="2267" spans="1:9" ht="15" customHeight="1" x14ac:dyDescent="0.25">
      <c r="A2267" s="81">
        <f t="shared" si="199"/>
        <v>42808</v>
      </c>
      <c r="B2267" s="82">
        <f t="shared" si="200"/>
        <v>14</v>
      </c>
      <c r="C2267" s="83">
        <f t="shared" si="201"/>
        <v>3</v>
      </c>
      <c r="D2267" s="90">
        <v>77160</v>
      </c>
      <c r="E2267" s="30">
        <v>62445</v>
      </c>
      <c r="F2267" s="27">
        <v>0</v>
      </c>
      <c r="G2267" s="86">
        <f t="shared" si="202"/>
        <v>62445</v>
      </c>
      <c r="H2267" s="86">
        <f t="shared" si="203"/>
        <v>139605</v>
      </c>
      <c r="I2267" s="87"/>
    </row>
    <row r="2268" spans="1:9" ht="15" customHeight="1" x14ac:dyDescent="0.25">
      <c r="A2268" s="81">
        <f t="shared" si="199"/>
        <v>42809</v>
      </c>
      <c r="B2268" s="82">
        <f t="shared" si="200"/>
        <v>15</v>
      </c>
      <c r="C2268" s="83">
        <f t="shared" si="201"/>
        <v>4</v>
      </c>
      <c r="D2268" s="90">
        <v>57710</v>
      </c>
      <c r="E2268" s="30">
        <v>62445</v>
      </c>
      <c r="F2268" s="27">
        <v>0</v>
      </c>
      <c r="G2268" s="86">
        <f t="shared" si="202"/>
        <v>62445</v>
      </c>
      <c r="H2268" s="86">
        <f t="shared" si="203"/>
        <v>120155</v>
      </c>
      <c r="I2268" s="87"/>
    </row>
    <row r="2269" spans="1:9" ht="15" customHeight="1" x14ac:dyDescent="0.25">
      <c r="A2269" s="81">
        <f t="shared" si="199"/>
        <v>42810</v>
      </c>
      <c r="B2269" s="82">
        <f t="shared" si="200"/>
        <v>16</v>
      </c>
      <c r="C2269" s="83">
        <f t="shared" si="201"/>
        <v>5</v>
      </c>
      <c r="D2269" s="90">
        <v>54640</v>
      </c>
      <c r="E2269" s="30">
        <v>62445</v>
      </c>
      <c r="F2269" s="27">
        <v>0</v>
      </c>
      <c r="G2269" s="86">
        <f t="shared" si="202"/>
        <v>62445</v>
      </c>
      <c r="H2269" s="86">
        <f t="shared" si="203"/>
        <v>117085</v>
      </c>
      <c r="I2269" s="87"/>
    </row>
    <row r="2270" spans="1:9" ht="15" customHeight="1" x14ac:dyDescent="0.25">
      <c r="A2270" s="81">
        <f t="shared" si="199"/>
        <v>42811</v>
      </c>
      <c r="B2270" s="82">
        <f t="shared" si="200"/>
        <v>17</v>
      </c>
      <c r="C2270" s="83">
        <f t="shared" si="201"/>
        <v>6</v>
      </c>
      <c r="D2270" s="90">
        <v>87630</v>
      </c>
      <c r="E2270" s="30">
        <v>30129</v>
      </c>
      <c r="F2270" s="27">
        <v>0</v>
      </c>
      <c r="G2270" s="86">
        <f t="shared" si="202"/>
        <v>30129</v>
      </c>
      <c r="H2270" s="86">
        <f t="shared" si="203"/>
        <v>117759</v>
      </c>
      <c r="I2270" s="87"/>
    </row>
    <row r="2271" spans="1:9" ht="15" customHeight="1" x14ac:dyDescent="0.25">
      <c r="A2271" s="81">
        <f t="shared" si="199"/>
        <v>42812</v>
      </c>
      <c r="B2271" s="82">
        <f t="shared" si="200"/>
        <v>18</v>
      </c>
      <c r="C2271" s="83">
        <f t="shared" si="201"/>
        <v>7</v>
      </c>
      <c r="D2271" s="90">
        <v>95350</v>
      </c>
      <c r="E2271" s="30">
        <v>30129</v>
      </c>
      <c r="F2271" s="27">
        <v>0</v>
      </c>
      <c r="G2271" s="86">
        <f t="shared" si="202"/>
        <v>30129</v>
      </c>
      <c r="H2271" s="86">
        <f t="shared" si="203"/>
        <v>125479</v>
      </c>
      <c r="I2271" s="87"/>
    </row>
    <row r="2272" spans="1:9" ht="15" customHeight="1" x14ac:dyDescent="0.25">
      <c r="A2272" s="81">
        <f t="shared" si="199"/>
        <v>42813</v>
      </c>
      <c r="B2272" s="82">
        <f t="shared" si="200"/>
        <v>19</v>
      </c>
      <c r="C2272" s="83">
        <f t="shared" si="201"/>
        <v>1</v>
      </c>
      <c r="D2272" s="90">
        <v>87900</v>
      </c>
      <c r="E2272" s="30">
        <v>30129</v>
      </c>
      <c r="F2272" s="27">
        <v>0</v>
      </c>
      <c r="G2272" s="86">
        <f t="shared" si="202"/>
        <v>30129</v>
      </c>
      <c r="H2272" s="86">
        <f t="shared" si="203"/>
        <v>118029</v>
      </c>
      <c r="I2272" s="87"/>
    </row>
    <row r="2273" spans="1:9" ht="15" customHeight="1" x14ac:dyDescent="0.25">
      <c r="A2273" s="81">
        <f t="shared" si="199"/>
        <v>42814</v>
      </c>
      <c r="B2273" s="82">
        <f t="shared" si="200"/>
        <v>20</v>
      </c>
      <c r="C2273" s="83">
        <f t="shared" si="201"/>
        <v>2</v>
      </c>
      <c r="D2273" s="90">
        <v>69913</v>
      </c>
      <c r="E2273" s="30">
        <v>30129</v>
      </c>
      <c r="F2273" s="27">
        <v>0</v>
      </c>
      <c r="G2273" s="86">
        <f t="shared" si="202"/>
        <v>30129</v>
      </c>
      <c r="H2273" s="86">
        <f t="shared" si="203"/>
        <v>100042</v>
      </c>
      <c r="I2273" s="87"/>
    </row>
    <row r="2274" spans="1:9" ht="15" customHeight="1" x14ac:dyDescent="0.25">
      <c r="A2274" s="81">
        <f t="shared" si="199"/>
        <v>42815</v>
      </c>
      <c r="B2274" s="82">
        <f t="shared" si="200"/>
        <v>21</v>
      </c>
      <c r="C2274" s="83">
        <f t="shared" si="201"/>
        <v>3</v>
      </c>
      <c r="D2274" s="90">
        <v>81640</v>
      </c>
      <c r="E2274" s="30">
        <v>24563</v>
      </c>
      <c r="F2274" s="27">
        <v>0</v>
      </c>
      <c r="G2274" s="86">
        <f t="shared" si="202"/>
        <v>24563</v>
      </c>
      <c r="H2274" s="86">
        <f t="shared" si="203"/>
        <v>106203</v>
      </c>
      <c r="I2274" s="87"/>
    </row>
    <row r="2275" spans="1:9" ht="15" customHeight="1" x14ac:dyDescent="0.25">
      <c r="A2275" s="81">
        <f t="shared" si="199"/>
        <v>42816</v>
      </c>
      <c r="B2275" s="82">
        <f t="shared" si="200"/>
        <v>22</v>
      </c>
      <c r="C2275" s="83">
        <f t="shared" si="201"/>
        <v>4</v>
      </c>
      <c r="D2275" s="90">
        <v>82770</v>
      </c>
      <c r="E2275" s="30">
        <v>24563</v>
      </c>
      <c r="F2275" s="27">
        <v>0</v>
      </c>
      <c r="G2275" s="86">
        <f t="shared" si="202"/>
        <v>24563</v>
      </c>
      <c r="H2275" s="86">
        <f t="shared" si="203"/>
        <v>107333</v>
      </c>
      <c r="I2275" s="87"/>
    </row>
    <row r="2276" spans="1:9" ht="15" customHeight="1" x14ac:dyDescent="0.25">
      <c r="A2276" s="81">
        <f t="shared" si="199"/>
        <v>42817</v>
      </c>
      <c r="B2276" s="82">
        <f t="shared" si="200"/>
        <v>23</v>
      </c>
      <c r="C2276" s="83">
        <f t="shared" si="201"/>
        <v>5</v>
      </c>
      <c r="D2276" s="90">
        <v>78040</v>
      </c>
      <c r="E2276" s="30">
        <v>24563</v>
      </c>
      <c r="F2276" s="27">
        <v>0</v>
      </c>
      <c r="G2276" s="86">
        <f t="shared" si="202"/>
        <v>24563</v>
      </c>
      <c r="H2276" s="86">
        <f t="shared" si="203"/>
        <v>102603</v>
      </c>
      <c r="I2276" s="87"/>
    </row>
    <row r="2277" spans="1:9" ht="15" customHeight="1" x14ac:dyDescent="0.25">
      <c r="A2277" s="81">
        <f t="shared" si="199"/>
        <v>42818</v>
      </c>
      <c r="B2277" s="82">
        <f t="shared" si="200"/>
        <v>24</v>
      </c>
      <c r="C2277" s="83">
        <f t="shared" si="201"/>
        <v>6</v>
      </c>
      <c r="D2277" s="90">
        <v>73510</v>
      </c>
      <c r="E2277" s="30">
        <v>27665</v>
      </c>
      <c r="F2277" s="27">
        <v>0</v>
      </c>
      <c r="G2277" s="86">
        <f t="shared" si="202"/>
        <v>27665</v>
      </c>
      <c r="H2277" s="86">
        <f t="shared" si="203"/>
        <v>101175</v>
      </c>
      <c r="I2277" s="87"/>
    </row>
    <row r="2278" spans="1:9" ht="15" customHeight="1" x14ac:dyDescent="0.25">
      <c r="A2278" s="81">
        <f t="shared" si="199"/>
        <v>42819</v>
      </c>
      <c r="B2278" s="82">
        <f t="shared" si="200"/>
        <v>25</v>
      </c>
      <c r="C2278" s="83">
        <f t="shared" si="201"/>
        <v>7</v>
      </c>
      <c r="D2278" s="90">
        <v>77480</v>
      </c>
      <c r="E2278" s="30">
        <v>27665</v>
      </c>
      <c r="F2278" s="27">
        <v>0</v>
      </c>
      <c r="G2278" s="86">
        <f t="shared" si="202"/>
        <v>27665</v>
      </c>
      <c r="H2278" s="86">
        <f t="shared" si="203"/>
        <v>105145</v>
      </c>
      <c r="I2278" s="87"/>
    </row>
    <row r="2279" spans="1:9" ht="15" customHeight="1" x14ac:dyDescent="0.25">
      <c r="A2279" s="81">
        <f t="shared" si="199"/>
        <v>42820</v>
      </c>
      <c r="B2279" s="82">
        <f t="shared" si="200"/>
        <v>26</v>
      </c>
      <c r="C2279" s="83">
        <f t="shared" si="201"/>
        <v>1</v>
      </c>
      <c r="D2279" s="90">
        <v>83753</v>
      </c>
      <c r="E2279" s="30">
        <v>27665</v>
      </c>
      <c r="F2279" s="27">
        <v>0</v>
      </c>
      <c r="G2279" s="86">
        <f t="shared" si="202"/>
        <v>27665</v>
      </c>
      <c r="H2279" s="86">
        <f t="shared" si="203"/>
        <v>111418</v>
      </c>
      <c r="I2279" s="87"/>
    </row>
    <row r="2280" spans="1:9" ht="15" customHeight="1" x14ac:dyDescent="0.25">
      <c r="A2280" s="81">
        <f t="shared" si="199"/>
        <v>42821</v>
      </c>
      <c r="B2280" s="82">
        <f t="shared" si="200"/>
        <v>27</v>
      </c>
      <c r="C2280" s="83">
        <f t="shared" si="201"/>
        <v>2</v>
      </c>
      <c r="D2280" s="90">
        <v>59850</v>
      </c>
      <c r="E2280" s="30">
        <v>27665</v>
      </c>
      <c r="F2280" s="27">
        <v>0</v>
      </c>
      <c r="G2280" s="86">
        <f t="shared" si="202"/>
        <v>27665</v>
      </c>
      <c r="H2280" s="86">
        <f t="shared" si="203"/>
        <v>87515</v>
      </c>
      <c r="I2280" s="87"/>
    </row>
    <row r="2281" spans="1:9" ht="15" customHeight="1" x14ac:dyDescent="0.25">
      <c r="A2281" s="81">
        <f t="shared" si="199"/>
        <v>42822</v>
      </c>
      <c r="B2281" s="82">
        <f t="shared" si="200"/>
        <v>28</v>
      </c>
      <c r="C2281" s="83">
        <f t="shared" si="201"/>
        <v>3</v>
      </c>
      <c r="D2281" s="90">
        <v>73310</v>
      </c>
      <c r="E2281" s="30">
        <v>31347</v>
      </c>
      <c r="F2281" s="27">
        <v>0</v>
      </c>
      <c r="G2281" s="86">
        <f t="shared" si="202"/>
        <v>31347</v>
      </c>
      <c r="H2281" s="86">
        <f t="shared" si="203"/>
        <v>104657</v>
      </c>
      <c r="I2281" s="87"/>
    </row>
    <row r="2282" spans="1:9" ht="15" customHeight="1" x14ac:dyDescent="0.25">
      <c r="A2282" s="81">
        <f t="shared" si="199"/>
        <v>42823</v>
      </c>
      <c r="B2282" s="82">
        <f t="shared" si="200"/>
        <v>29</v>
      </c>
      <c r="C2282" s="83">
        <f t="shared" si="201"/>
        <v>4</v>
      </c>
      <c r="D2282" s="90">
        <v>60660</v>
      </c>
      <c r="E2282" s="30">
        <v>31347</v>
      </c>
      <c r="F2282" s="27">
        <v>0</v>
      </c>
      <c r="G2282" s="86">
        <f t="shared" si="202"/>
        <v>31347</v>
      </c>
      <c r="H2282" s="86">
        <f t="shared" si="203"/>
        <v>92007</v>
      </c>
      <c r="I2282" s="87"/>
    </row>
    <row r="2283" spans="1:9" ht="15" customHeight="1" x14ac:dyDescent="0.25">
      <c r="A2283" s="81">
        <f t="shared" si="199"/>
        <v>42824</v>
      </c>
      <c r="B2283" s="82">
        <f t="shared" si="200"/>
        <v>30</v>
      </c>
      <c r="C2283" s="83">
        <f t="shared" si="201"/>
        <v>5</v>
      </c>
      <c r="D2283" s="90">
        <v>73884</v>
      </c>
      <c r="E2283" s="30">
        <v>31347</v>
      </c>
      <c r="F2283" s="27">
        <v>0</v>
      </c>
      <c r="G2283" s="86">
        <f t="shared" si="202"/>
        <v>31347</v>
      </c>
      <c r="H2283" s="86">
        <f t="shared" si="203"/>
        <v>105231</v>
      </c>
      <c r="I2283" s="87"/>
    </row>
    <row r="2284" spans="1:9" ht="15" customHeight="1" x14ac:dyDescent="0.25">
      <c r="A2284" s="81">
        <f t="shared" si="199"/>
        <v>42825</v>
      </c>
      <c r="B2284" s="82">
        <f t="shared" si="200"/>
        <v>31</v>
      </c>
      <c r="C2284" s="83">
        <f t="shared" si="201"/>
        <v>6</v>
      </c>
      <c r="D2284" s="90">
        <v>84020</v>
      </c>
      <c r="E2284" s="30">
        <v>19546</v>
      </c>
      <c r="F2284" s="27">
        <v>0</v>
      </c>
      <c r="G2284" s="86">
        <f t="shared" si="202"/>
        <v>19546</v>
      </c>
      <c r="H2284" s="86">
        <f t="shared" si="203"/>
        <v>103566</v>
      </c>
      <c r="I2284" s="87"/>
    </row>
    <row r="2285" spans="1:9" ht="15" customHeight="1" x14ac:dyDescent="0.25">
      <c r="A2285" s="81">
        <f t="shared" si="199"/>
        <v>42826</v>
      </c>
      <c r="B2285" s="82">
        <f t="shared" si="200"/>
        <v>1</v>
      </c>
      <c r="C2285" s="83">
        <f t="shared" si="201"/>
        <v>7</v>
      </c>
      <c r="D2285" s="90">
        <v>89680</v>
      </c>
      <c r="E2285" s="30">
        <v>19546</v>
      </c>
      <c r="F2285" s="27">
        <v>0</v>
      </c>
      <c r="G2285" s="86">
        <f t="shared" si="202"/>
        <v>19546</v>
      </c>
      <c r="H2285" s="86">
        <f t="shared" si="203"/>
        <v>109226</v>
      </c>
      <c r="I2285" s="87"/>
    </row>
    <row r="2286" spans="1:9" ht="15" customHeight="1" x14ac:dyDescent="0.25">
      <c r="A2286" s="81">
        <f t="shared" si="199"/>
        <v>42827</v>
      </c>
      <c r="B2286" s="82">
        <f t="shared" si="200"/>
        <v>2</v>
      </c>
      <c r="C2286" s="83">
        <f t="shared" si="201"/>
        <v>1</v>
      </c>
      <c r="D2286" s="90">
        <v>89910</v>
      </c>
      <c r="E2286" s="30">
        <v>19546</v>
      </c>
      <c r="F2286" s="27">
        <v>0</v>
      </c>
      <c r="G2286" s="86">
        <f t="shared" si="202"/>
        <v>19546</v>
      </c>
      <c r="H2286" s="86">
        <f t="shared" si="203"/>
        <v>109456</v>
      </c>
      <c r="I2286" s="87"/>
    </row>
    <row r="2287" spans="1:9" ht="15" customHeight="1" x14ac:dyDescent="0.25">
      <c r="A2287" s="81">
        <f t="shared" si="199"/>
        <v>42828</v>
      </c>
      <c r="B2287" s="82">
        <f t="shared" si="200"/>
        <v>3</v>
      </c>
      <c r="C2287" s="83">
        <f t="shared" si="201"/>
        <v>2</v>
      </c>
      <c r="D2287" s="90">
        <v>81810</v>
      </c>
      <c r="E2287" s="30">
        <v>19546</v>
      </c>
      <c r="F2287" s="27">
        <v>0</v>
      </c>
      <c r="G2287" s="86">
        <f t="shared" si="202"/>
        <v>19546</v>
      </c>
      <c r="H2287" s="86">
        <f t="shared" si="203"/>
        <v>101356</v>
      </c>
      <c r="I2287" s="87"/>
    </row>
    <row r="2288" spans="1:9" ht="15" customHeight="1" x14ac:dyDescent="0.25">
      <c r="A2288" s="81">
        <f t="shared" si="199"/>
        <v>42829</v>
      </c>
      <c r="B2288" s="82">
        <f t="shared" si="200"/>
        <v>4</v>
      </c>
      <c r="C2288" s="83">
        <f t="shared" si="201"/>
        <v>3</v>
      </c>
      <c r="D2288" s="90">
        <v>85120</v>
      </c>
      <c r="E2288" s="30">
        <v>15876</v>
      </c>
      <c r="F2288" s="27">
        <v>0</v>
      </c>
      <c r="G2288" s="86">
        <f t="shared" si="202"/>
        <v>15876</v>
      </c>
      <c r="H2288" s="86">
        <f t="shared" si="203"/>
        <v>100996</v>
      </c>
      <c r="I2288" s="87"/>
    </row>
    <row r="2289" spans="1:9" ht="15" customHeight="1" x14ac:dyDescent="0.25">
      <c r="A2289" s="81">
        <f t="shared" si="199"/>
        <v>42830</v>
      </c>
      <c r="B2289" s="82">
        <f t="shared" si="200"/>
        <v>5</v>
      </c>
      <c r="C2289" s="83">
        <f t="shared" si="201"/>
        <v>4</v>
      </c>
      <c r="D2289" s="90">
        <v>81330</v>
      </c>
      <c r="E2289" s="30">
        <v>15876</v>
      </c>
      <c r="F2289" s="27">
        <v>0</v>
      </c>
      <c r="G2289" s="86">
        <f t="shared" si="202"/>
        <v>15876</v>
      </c>
      <c r="H2289" s="86">
        <f t="shared" si="203"/>
        <v>97206</v>
      </c>
      <c r="I2289" s="87"/>
    </row>
    <row r="2290" spans="1:9" ht="15" customHeight="1" x14ac:dyDescent="0.25">
      <c r="A2290" s="81">
        <f t="shared" si="199"/>
        <v>42831</v>
      </c>
      <c r="B2290" s="82">
        <f t="shared" si="200"/>
        <v>6</v>
      </c>
      <c r="C2290" s="83">
        <f t="shared" si="201"/>
        <v>5</v>
      </c>
      <c r="D2290" s="90">
        <v>83500</v>
      </c>
      <c r="E2290" s="30">
        <v>15876</v>
      </c>
      <c r="F2290" s="27">
        <v>0</v>
      </c>
      <c r="G2290" s="86">
        <f t="shared" si="202"/>
        <v>15876</v>
      </c>
      <c r="H2290" s="86">
        <f t="shared" si="203"/>
        <v>99376</v>
      </c>
      <c r="I2290" s="87"/>
    </row>
    <row r="2291" spans="1:9" ht="15" customHeight="1" x14ac:dyDescent="0.25">
      <c r="A2291" s="81">
        <f t="shared" si="199"/>
        <v>42832</v>
      </c>
      <c r="B2291" s="82">
        <f t="shared" si="200"/>
        <v>7</v>
      </c>
      <c r="C2291" s="83">
        <f t="shared" si="201"/>
        <v>6</v>
      </c>
      <c r="D2291" s="90">
        <v>84830</v>
      </c>
      <c r="E2291" s="30">
        <v>21752</v>
      </c>
      <c r="F2291" s="27">
        <v>0</v>
      </c>
      <c r="G2291" s="86">
        <f t="shared" si="202"/>
        <v>21752</v>
      </c>
      <c r="H2291" s="86">
        <f t="shared" si="203"/>
        <v>106582</v>
      </c>
      <c r="I2291" s="87"/>
    </row>
    <row r="2292" spans="1:9" ht="15" customHeight="1" x14ac:dyDescent="0.25">
      <c r="A2292" s="81">
        <f t="shared" si="199"/>
        <v>42833</v>
      </c>
      <c r="B2292" s="82">
        <f t="shared" si="200"/>
        <v>8</v>
      </c>
      <c r="C2292" s="83">
        <f t="shared" si="201"/>
        <v>7</v>
      </c>
      <c r="D2292" s="90">
        <v>91910</v>
      </c>
      <c r="E2292" s="30">
        <v>21752</v>
      </c>
      <c r="F2292" s="27">
        <v>0</v>
      </c>
      <c r="G2292" s="86">
        <f t="shared" si="202"/>
        <v>21752</v>
      </c>
      <c r="H2292" s="86">
        <f t="shared" si="203"/>
        <v>113662</v>
      </c>
      <c r="I2292" s="87"/>
    </row>
    <row r="2293" spans="1:9" ht="15" customHeight="1" x14ac:dyDescent="0.25">
      <c r="A2293" s="81">
        <f t="shared" si="199"/>
        <v>42834</v>
      </c>
      <c r="B2293" s="82">
        <f t="shared" si="200"/>
        <v>9</v>
      </c>
      <c r="C2293" s="83">
        <f t="shared" si="201"/>
        <v>1</v>
      </c>
      <c r="D2293" s="90">
        <v>85290</v>
      </c>
      <c r="E2293" s="30">
        <v>21752</v>
      </c>
      <c r="F2293" s="27">
        <v>0</v>
      </c>
      <c r="G2293" s="86">
        <f t="shared" si="202"/>
        <v>21752</v>
      </c>
      <c r="H2293" s="86">
        <f t="shared" si="203"/>
        <v>107042</v>
      </c>
      <c r="I2293" s="87"/>
    </row>
    <row r="2294" spans="1:9" ht="15" customHeight="1" x14ac:dyDescent="0.25">
      <c r="A2294" s="81">
        <f t="shared" si="199"/>
        <v>42835</v>
      </c>
      <c r="B2294" s="82">
        <f t="shared" si="200"/>
        <v>10</v>
      </c>
      <c r="C2294" s="83">
        <f t="shared" si="201"/>
        <v>2</v>
      </c>
      <c r="D2294" s="90">
        <v>75970</v>
      </c>
      <c r="E2294" s="30">
        <v>21752</v>
      </c>
      <c r="F2294" s="27">
        <v>0</v>
      </c>
      <c r="G2294" s="86">
        <f t="shared" si="202"/>
        <v>21752</v>
      </c>
      <c r="H2294" s="86">
        <f t="shared" si="203"/>
        <v>97722</v>
      </c>
      <c r="I2294" s="87"/>
    </row>
    <row r="2295" spans="1:9" ht="15" customHeight="1" x14ac:dyDescent="0.25">
      <c r="A2295" s="81">
        <f t="shared" si="199"/>
        <v>42836</v>
      </c>
      <c r="B2295" s="82">
        <f t="shared" si="200"/>
        <v>11</v>
      </c>
      <c r="C2295" s="83">
        <f t="shared" si="201"/>
        <v>3</v>
      </c>
      <c r="D2295" s="90">
        <v>0</v>
      </c>
      <c r="E2295" s="30">
        <v>14740</v>
      </c>
      <c r="F2295" s="27">
        <v>0</v>
      </c>
      <c r="G2295" s="86">
        <f t="shared" si="202"/>
        <v>14740</v>
      </c>
      <c r="H2295" s="86">
        <f t="shared" si="203"/>
        <v>14740</v>
      </c>
      <c r="I2295" s="87" t="s">
        <v>67</v>
      </c>
    </row>
    <row r="2296" spans="1:9" ht="15" customHeight="1" x14ac:dyDescent="0.25">
      <c r="A2296" s="81">
        <f t="shared" si="199"/>
        <v>42837</v>
      </c>
      <c r="B2296" s="82">
        <f t="shared" si="200"/>
        <v>12</v>
      </c>
      <c r="C2296" s="83">
        <f t="shared" si="201"/>
        <v>4</v>
      </c>
      <c r="D2296" s="90">
        <v>89325</v>
      </c>
      <c r="E2296" s="30">
        <v>14740</v>
      </c>
      <c r="F2296" s="27">
        <v>0</v>
      </c>
      <c r="G2296" s="86">
        <f t="shared" si="202"/>
        <v>14740</v>
      </c>
      <c r="H2296" s="86">
        <f t="shared" si="203"/>
        <v>104065</v>
      </c>
      <c r="I2296" s="87"/>
    </row>
    <row r="2297" spans="1:9" ht="15" customHeight="1" x14ac:dyDescent="0.25">
      <c r="A2297" s="81">
        <f t="shared" si="199"/>
        <v>42838</v>
      </c>
      <c r="B2297" s="82">
        <f t="shared" si="200"/>
        <v>13</v>
      </c>
      <c r="C2297" s="83">
        <f t="shared" si="201"/>
        <v>5</v>
      </c>
      <c r="D2297" s="90">
        <v>89070</v>
      </c>
      <c r="E2297" s="30">
        <v>14740</v>
      </c>
      <c r="F2297" s="27">
        <v>0</v>
      </c>
      <c r="G2297" s="86">
        <f t="shared" si="202"/>
        <v>14740</v>
      </c>
      <c r="H2297" s="86">
        <f t="shared" si="203"/>
        <v>103810</v>
      </c>
      <c r="I2297" s="87"/>
    </row>
    <row r="2298" spans="1:9" ht="15" customHeight="1" x14ac:dyDescent="0.25">
      <c r="A2298" s="81">
        <f t="shared" si="199"/>
        <v>42839</v>
      </c>
      <c r="B2298" s="82">
        <f t="shared" si="200"/>
        <v>14</v>
      </c>
      <c r="C2298" s="83">
        <f t="shared" si="201"/>
        <v>6</v>
      </c>
      <c r="D2298" s="90">
        <v>90540</v>
      </c>
      <c r="E2298" s="30">
        <v>19085</v>
      </c>
      <c r="F2298" s="27">
        <v>0</v>
      </c>
      <c r="G2298" s="86">
        <f t="shared" si="202"/>
        <v>19085</v>
      </c>
      <c r="H2298" s="86">
        <f t="shared" si="203"/>
        <v>109625</v>
      </c>
      <c r="I2298" s="87"/>
    </row>
    <row r="2299" spans="1:9" ht="15" customHeight="1" x14ac:dyDescent="0.25">
      <c r="A2299" s="81">
        <f t="shared" si="199"/>
        <v>42840</v>
      </c>
      <c r="B2299" s="82">
        <f t="shared" si="200"/>
        <v>15</v>
      </c>
      <c r="C2299" s="83">
        <f t="shared" si="201"/>
        <v>7</v>
      </c>
      <c r="D2299" s="90">
        <v>89940</v>
      </c>
      <c r="E2299" s="30">
        <v>19085</v>
      </c>
      <c r="F2299" s="27">
        <v>0</v>
      </c>
      <c r="G2299" s="86">
        <f t="shared" si="202"/>
        <v>19085</v>
      </c>
      <c r="H2299" s="86">
        <f t="shared" si="203"/>
        <v>109025</v>
      </c>
      <c r="I2299" s="87"/>
    </row>
    <row r="2300" spans="1:9" ht="15" customHeight="1" x14ac:dyDescent="0.25">
      <c r="A2300" s="81">
        <f t="shared" si="199"/>
        <v>42841</v>
      </c>
      <c r="B2300" s="82">
        <f t="shared" si="200"/>
        <v>16</v>
      </c>
      <c r="C2300" s="83">
        <f t="shared" si="201"/>
        <v>1</v>
      </c>
      <c r="D2300" s="90">
        <v>82800</v>
      </c>
      <c r="E2300" s="30">
        <v>19085</v>
      </c>
      <c r="F2300" s="27">
        <v>0</v>
      </c>
      <c r="G2300" s="86">
        <f t="shared" si="202"/>
        <v>19085</v>
      </c>
      <c r="H2300" s="86">
        <f t="shared" si="203"/>
        <v>101885</v>
      </c>
      <c r="I2300" s="87"/>
    </row>
    <row r="2301" spans="1:9" ht="15" customHeight="1" x14ac:dyDescent="0.25">
      <c r="A2301" s="81">
        <f t="shared" si="199"/>
        <v>42842</v>
      </c>
      <c r="B2301" s="82">
        <f t="shared" si="200"/>
        <v>17</v>
      </c>
      <c r="C2301" s="83">
        <f t="shared" si="201"/>
        <v>2</v>
      </c>
      <c r="D2301" s="90">
        <v>89960</v>
      </c>
      <c r="E2301" s="30">
        <v>19085</v>
      </c>
      <c r="F2301" s="27">
        <v>0</v>
      </c>
      <c r="G2301" s="86">
        <f t="shared" si="202"/>
        <v>19085</v>
      </c>
      <c r="H2301" s="86">
        <f t="shared" si="203"/>
        <v>109045</v>
      </c>
      <c r="I2301" s="87"/>
    </row>
    <row r="2302" spans="1:9" ht="15" customHeight="1" x14ac:dyDescent="0.25">
      <c r="A2302" s="81">
        <f t="shared" si="199"/>
        <v>42843</v>
      </c>
      <c r="B2302" s="82">
        <f t="shared" si="200"/>
        <v>18</v>
      </c>
      <c r="C2302" s="83">
        <f t="shared" si="201"/>
        <v>3</v>
      </c>
      <c r="D2302" s="90">
        <v>86850</v>
      </c>
      <c r="E2302" s="30">
        <v>19085</v>
      </c>
      <c r="F2302" s="27">
        <v>0</v>
      </c>
      <c r="G2302" s="86">
        <f t="shared" si="202"/>
        <v>19085</v>
      </c>
      <c r="H2302" s="86">
        <f t="shared" si="203"/>
        <v>105935</v>
      </c>
      <c r="I2302" s="87"/>
    </row>
    <row r="2303" spans="1:9" ht="15" customHeight="1" x14ac:dyDescent="0.25">
      <c r="A2303" s="81">
        <f t="shared" si="199"/>
        <v>42844</v>
      </c>
      <c r="B2303" s="82">
        <f t="shared" si="200"/>
        <v>19</v>
      </c>
      <c r="C2303" s="83">
        <f t="shared" si="201"/>
        <v>4</v>
      </c>
      <c r="D2303" s="90">
        <v>90531</v>
      </c>
      <c r="E2303" s="30">
        <v>19932</v>
      </c>
      <c r="F2303" s="27">
        <v>0</v>
      </c>
      <c r="G2303" s="86">
        <f t="shared" si="202"/>
        <v>19932</v>
      </c>
      <c r="H2303" s="86">
        <f t="shared" si="203"/>
        <v>110463</v>
      </c>
      <c r="I2303" s="87"/>
    </row>
    <row r="2304" spans="1:9" ht="15" customHeight="1" x14ac:dyDescent="0.25">
      <c r="A2304" s="81">
        <f t="shared" si="199"/>
        <v>42845</v>
      </c>
      <c r="B2304" s="82">
        <f t="shared" si="200"/>
        <v>20</v>
      </c>
      <c r="C2304" s="83">
        <f t="shared" si="201"/>
        <v>5</v>
      </c>
      <c r="D2304" s="90">
        <v>81367</v>
      </c>
      <c r="E2304" s="30">
        <v>19932</v>
      </c>
      <c r="F2304" s="27">
        <v>0</v>
      </c>
      <c r="G2304" s="86">
        <f t="shared" si="202"/>
        <v>19932</v>
      </c>
      <c r="H2304" s="86">
        <f t="shared" si="203"/>
        <v>101299</v>
      </c>
      <c r="I2304" s="87"/>
    </row>
    <row r="2305" spans="1:9" ht="15" customHeight="1" x14ac:dyDescent="0.25">
      <c r="A2305" s="81">
        <f t="shared" si="199"/>
        <v>42846</v>
      </c>
      <c r="B2305" s="82">
        <f t="shared" si="200"/>
        <v>21</v>
      </c>
      <c r="C2305" s="83">
        <f t="shared" si="201"/>
        <v>6</v>
      </c>
      <c r="D2305" s="90">
        <v>83480</v>
      </c>
      <c r="E2305" s="30">
        <v>27053</v>
      </c>
      <c r="F2305" s="27">
        <v>0</v>
      </c>
      <c r="G2305" s="86">
        <f t="shared" si="202"/>
        <v>27053</v>
      </c>
      <c r="H2305" s="86">
        <f t="shared" si="203"/>
        <v>110533</v>
      </c>
      <c r="I2305" s="87"/>
    </row>
    <row r="2306" spans="1:9" ht="15" customHeight="1" x14ac:dyDescent="0.25">
      <c r="A2306" s="81">
        <f t="shared" si="199"/>
        <v>42847</v>
      </c>
      <c r="B2306" s="82">
        <f t="shared" si="200"/>
        <v>22</v>
      </c>
      <c r="C2306" s="83">
        <f t="shared" si="201"/>
        <v>7</v>
      </c>
      <c r="D2306" s="90">
        <v>80090</v>
      </c>
      <c r="E2306" s="30">
        <v>27053</v>
      </c>
      <c r="F2306" s="27">
        <v>0</v>
      </c>
      <c r="G2306" s="86">
        <f t="shared" si="202"/>
        <v>27053</v>
      </c>
      <c r="H2306" s="86">
        <f t="shared" si="203"/>
        <v>107143</v>
      </c>
      <c r="I2306" s="87"/>
    </row>
    <row r="2307" spans="1:9" ht="15" customHeight="1" x14ac:dyDescent="0.25">
      <c r="A2307" s="81">
        <f t="shared" si="199"/>
        <v>42848</v>
      </c>
      <c r="B2307" s="82">
        <f t="shared" si="200"/>
        <v>23</v>
      </c>
      <c r="C2307" s="83">
        <f t="shared" si="201"/>
        <v>1</v>
      </c>
      <c r="D2307" s="90">
        <v>60270</v>
      </c>
      <c r="E2307" s="30">
        <v>27053</v>
      </c>
      <c r="F2307" s="27">
        <v>0</v>
      </c>
      <c r="G2307" s="86">
        <f t="shared" si="202"/>
        <v>27053</v>
      </c>
      <c r="H2307" s="86">
        <f t="shared" si="203"/>
        <v>87323</v>
      </c>
      <c r="I2307" s="87"/>
    </row>
    <row r="2308" spans="1:9" ht="15" customHeight="1" x14ac:dyDescent="0.25">
      <c r="A2308" s="81">
        <f t="shared" si="199"/>
        <v>42849</v>
      </c>
      <c r="B2308" s="82">
        <f t="shared" si="200"/>
        <v>24</v>
      </c>
      <c r="C2308" s="83">
        <f t="shared" si="201"/>
        <v>2</v>
      </c>
      <c r="D2308" s="90">
        <v>55320</v>
      </c>
      <c r="E2308" s="30">
        <v>27053</v>
      </c>
      <c r="F2308" s="27">
        <v>0</v>
      </c>
      <c r="G2308" s="86">
        <f t="shared" si="202"/>
        <v>27053</v>
      </c>
      <c r="H2308" s="86">
        <f t="shared" si="203"/>
        <v>82373</v>
      </c>
      <c r="I2308" s="87"/>
    </row>
    <row r="2309" spans="1:9" ht="15" customHeight="1" x14ac:dyDescent="0.25">
      <c r="A2309" s="81">
        <f t="shared" si="199"/>
        <v>42850</v>
      </c>
      <c r="B2309" s="82">
        <f t="shared" si="200"/>
        <v>25</v>
      </c>
      <c r="C2309" s="83">
        <f t="shared" si="201"/>
        <v>3</v>
      </c>
      <c r="D2309" s="90">
        <v>21139</v>
      </c>
      <c r="E2309" s="30">
        <v>25152</v>
      </c>
      <c r="F2309" s="27">
        <v>0</v>
      </c>
      <c r="G2309" s="86">
        <f t="shared" si="202"/>
        <v>25152</v>
      </c>
      <c r="H2309" s="86">
        <f t="shared" si="203"/>
        <v>46291</v>
      </c>
      <c r="I2309" s="87"/>
    </row>
    <row r="2310" spans="1:9" ht="15" customHeight="1" x14ac:dyDescent="0.25">
      <c r="A2310" s="81">
        <f t="shared" si="199"/>
        <v>42851</v>
      </c>
      <c r="B2310" s="82">
        <f t="shared" si="200"/>
        <v>26</v>
      </c>
      <c r="C2310" s="83">
        <f t="shared" si="201"/>
        <v>4</v>
      </c>
      <c r="D2310" s="90">
        <v>71830</v>
      </c>
      <c r="E2310" s="30">
        <v>25152</v>
      </c>
      <c r="F2310" s="27">
        <v>0</v>
      </c>
      <c r="G2310" s="86">
        <f t="shared" si="202"/>
        <v>25152</v>
      </c>
      <c r="H2310" s="86">
        <f t="shared" si="203"/>
        <v>96982</v>
      </c>
      <c r="I2310" s="87"/>
    </row>
    <row r="2311" spans="1:9" ht="15" customHeight="1" x14ac:dyDescent="0.25">
      <c r="A2311" s="81">
        <f t="shared" si="199"/>
        <v>42852</v>
      </c>
      <c r="B2311" s="82">
        <f t="shared" si="200"/>
        <v>27</v>
      </c>
      <c r="C2311" s="83">
        <f t="shared" si="201"/>
        <v>5</v>
      </c>
      <c r="D2311" s="90">
        <v>74520</v>
      </c>
      <c r="E2311" s="30">
        <v>9748</v>
      </c>
      <c r="F2311" s="27">
        <v>0</v>
      </c>
      <c r="G2311" s="86">
        <f t="shared" si="202"/>
        <v>9748</v>
      </c>
      <c r="H2311" s="86">
        <f t="shared" si="203"/>
        <v>84268</v>
      </c>
      <c r="I2311" s="87"/>
    </row>
    <row r="2312" spans="1:9" ht="15" customHeight="1" x14ac:dyDescent="0.25">
      <c r="A2312" s="81">
        <f t="shared" si="199"/>
        <v>42853</v>
      </c>
      <c r="B2312" s="82">
        <f t="shared" si="200"/>
        <v>28</v>
      </c>
      <c r="C2312" s="83">
        <f t="shared" si="201"/>
        <v>6</v>
      </c>
      <c r="D2312" s="90">
        <v>74270</v>
      </c>
      <c r="E2312" s="30">
        <v>9748</v>
      </c>
      <c r="F2312" s="27">
        <v>0</v>
      </c>
      <c r="G2312" s="86">
        <f t="shared" si="202"/>
        <v>9748</v>
      </c>
      <c r="H2312" s="86">
        <f t="shared" si="203"/>
        <v>84018</v>
      </c>
      <c r="I2312" s="87"/>
    </row>
    <row r="2313" spans="1:9" ht="15" customHeight="1" x14ac:dyDescent="0.25">
      <c r="A2313" s="81">
        <f t="shared" si="199"/>
        <v>42854</v>
      </c>
      <c r="B2313" s="82">
        <f t="shared" si="200"/>
        <v>29</v>
      </c>
      <c r="C2313" s="83">
        <f t="shared" si="201"/>
        <v>7</v>
      </c>
      <c r="D2313" s="90">
        <v>81840</v>
      </c>
      <c r="E2313" s="30">
        <v>9748</v>
      </c>
      <c r="F2313" s="27">
        <v>0</v>
      </c>
      <c r="G2313" s="86">
        <f t="shared" si="202"/>
        <v>9748</v>
      </c>
      <c r="H2313" s="86">
        <f t="shared" si="203"/>
        <v>91588</v>
      </c>
      <c r="I2313" s="87"/>
    </row>
    <row r="2314" spans="1:9" ht="15" customHeight="1" x14ac:dyDescent="0.25">
      <c r="A2314" s="81">
        <f t="shared" si="199"/>
        <v>42855</v>
      </c>
      <c r="B2314" s="82">
        <f t="shared" si="200"/>
        <v>30</v>
      </c>
      <c r="C2314" s="83">
        <f t="shared" si="201"/>
        <v>1</v>
      </c>
      <c r="D2314" s="90">
        <v>84050</v>
      </c>
      <c r="E2314" s="30">
        <v>9748</v>
      </c>
      <c r="F2314" s="27">
        <v>0</v>
      </c>
      <c r="G2314" s="86">
        <f t="shared" si="202"/>
        <v>9748</v>
      </c>
      <c r="H2314" s="86">
        <f t="shared" si="203"/>
        <v>93798</v>
      </c>
      <c r="I2314" s="87"/>
    </row>
    <row r="2315" spans="1:9" ht="15" customHeight="1" x14ac:dyDescent="0.25">
      <c r="A2315" s="81">
        <v>42856</v>
      </c>
      <c r="B2315" s="82">
        <f>DAY(A2315)</f>
        <v>1</v>
      </c>
      <c r="C2315" s="83">
        <f>WEEKDAY(A2315)</f>
        <v>2</v>
      </c>
      <c r="D2315" s="30">
        <v>76822</v>
      </c>
      <c r="E2315" s="30">
        <v>8418</v>
      </c>
      <c r="F2315" s="27">
        <v>0</v>
      </c>
      <c r="G2315" s="86">
        <f>SUM(E2315+F2315)</f>
        <v>8418</v>
      </c>
      <c r="H2315" s="86">
        <f>G2315+D2315</f>
        <v>85240</v>
      </c>
      <c r="I2315" s="87"/>
    </row>
    <row r="2316" spans="1:9" ht="15" customHeight="1" x14ac:dyDescent="0.25">
      <c r="A2316" s="81">
        <f>A2315+1</f>
        <v>42857</v>
      </c>
      <c r="B2316" s="82">
        <f t="shared" ref="B2316:B2379" si="204">DAY(A2316)</f>
        <v>2</v>
      </c>
      <c r="C2316" s="83">
        <f t="shared" ref="C2316:C2379" si="205">WEEKDAY(A2316)</f>
        <v>3</v>
      </c>
      <c r="D2316" s="30">
        <v>77881</v>
      </c>
      <c r="E2316" s="30">
        <v>8418</v>
      </c>
      <c r="F2316" s="27">
        <v>0</v>
      </c>
      <c r="G2316" s="86">
        <f t="shared" ref="G2316:G2379" si="206">SUM(E2316+F2316)</f>
        <v>8418</v>
      </c>
      <c r="H2316" s="86">
        <f t="shared" ref="H2316:H2379" si="207">G2316+D2316</f>
        <v>86299</v>
      </c>
      <c r="I2316" s="87"/>
    </row>
    <row r="2317" spans="1:9" ht="15" customHeight="1" x14ac:dyDescent="0.25">
      <c r="A2317" s="81">
        <f t="shared" ref="A2317:A2380" si="208">A2316+1</f>
        <v>42858</v>
      </c>
      <c r="B2317" s="82">
        <f t="shared" si="204"/>
        <v>3</v>
      </c>
      <c r="C2317" s="83">
        <f t="shared" si="205"/>
        <v>4</v>
      </c>
      <c r="D2317" s="30">
        <v>74700</v>
      </c>
      <c r="E2317" s="30">
        <v>8418</v>
      </c>
      <c r="F2317" s="27">
        <v>0</v>
      </c>
      <c r="G2317" s="86">
        <f t="shared" si="206"/>
        <v>8418</v>
      </c>
      <c r="H2317" s="86">
        <f t="shared" si="207"/>
        <v>83118</v>
      </c>
      <c r="I2317" s="87"/>
    </row>
    <row r="2318" spans="1:9" ht="15" customHeight="1" x14ac:dyDescent="0.25">
      <c r="A2318" s="81">
        <f t="shared" si="208"/>
        <v>42859</v>
      </c>
      <c r="B2318" s="82">
        <f t="shared" si="204"/>
        <v>4</v>
      </c>
      <c r="C2318" s="83">
        <f t="shared" si="205"/>
        <v>5</v>
      </c>
      <c r="D2318" s="30">
        <v>77060</v>
      </c>
      <c r="E2318" s="30">
        <v>21337</v>
      </c>
      <c r="F2318" s="27">
        <v>0</v>
      </c>
      <c r="G2318" s="86">
        <f t="shared" si="206"/>
        <v>21337</v>
      </c>
      <c r="H2318" s="86">
        <f t="shared" si="207"/>
        <v>98397</v>
      </c>
      <c r="I2318" s="87"/>
    </row>
    <row r="2319" spans="1:9" ht="15" customHeight="1" x14ac:dyDescent="0.25">
      <c r="A2319" s="81">
        <f t="shared" si="208"/>
        <v>42860</v>
      </c>
      <c r="B2319" s="82">
        <f t="shared" si="204"/>
        <v>5</v>
      </c>
      <c r="C2319" s="83">
        <f t="shared" si="205"/>
        <v>6</v>
      </c>
      <c r="D2319" s="30">
        <v>55540</v>
      </c>
      <c r="E2319" s="30">
        <v>21337</v>
      </c>
      <c r="F2319" s="27">
        <v>0</v>
      </c>
      <c r="G2319" s="86">
        <f t="shared" si="206"/>
        <v>21337</v>
      </c>
      <c r="H2319" s="86">
        <f t="shared" si="207"/>
        <v>76877</v>
      </c>
      <c r="I2319" s="87"/>
    </row>
    <row r="2320" spans="1:9" ht="15" customHeight="1" x14ac:dyDescent="0.25">
      <c r="A2320" s="81">
        <f t="shared" si="208"/>
        <v>42861</v>
      </c>
      <c r="B2320" s="82">
        <f t="shared" si="204"/>
        <v>6</v>
      </c>
      <c r="C2320" s="83">
        <f t="shared" si="205"/>
        <v>7</v>
      </c>
      <c r="D2320" s="30">
        <v>88340</v>
      </c>
      <c r="E2320" s="30">
        <v>21337</v>
      </c>
      <c r="F2320" s="27">
        <v>0</v>
      </c>
      <c r="G2320" s="86">
        <f t="shared" si="206"/>
        <v>21337</v>
      </c>
      <c r="H2320" s="86">
        <f t="shared" si="207"/>
        <v>109677</v>
      </c>
      <c r="I2320" s="87"/>
    </row>
    <row r="2321" spans="1:9" ht="15" customHeight="1" x14ac:dyDescent="0.25">
      <c r="A2321" s="81">
        <f t="shared" si="208"/>
        <v>42862</v>
      </c>
      <c r="B2321" s="82">
        <f t="shared" si="204"/>
        <v>7</v>
      </c>
      <c r="C2321" s="83">
        <f t="shared" si="205"/>
        <v>1</v>
      </c>
      <c r="D2321" s="30">
        <v>64060</v>
      </c>
      <c r="E2321" s="30">
        <v>21337</v>
      </c>
      <c r="F2321" s="27">
        <v>0</v>
      </c>
      <c r="G2321" s="86">
        <f t="shared" si="206"/>
        <v>21337</v>
      </c>
      <c r="H2321" s="86">
        <f t="shared" si="207"/>
        <v>85397</v>
      </c>
      <c r="I2321" s="87"/>
    </row>
    <row r="2322" spans="1:9" ht="15" customHeight="1" x14ac:dyDescent="0.25">
      <c r="A2322" s="81">
        <f t="shared" si="208"/>
        <v>42863</v>
      </c>
      <c r="B2322" s="82">
        <f t="shared" si="204"/>
        <v>8</v>
      </c>
      <c r="C2322" s="83">
        <f t="shared" si="205"/>
        <v>2</v>
      </c>
      <c r="D2322" s="30">
        <v>29290</v>
      </c>
      <c r="E2322" s="30">
        <v>21337</v>
      </c>
      <c r="F2322" s="27">
        <v>0</v>
      </c>
      <c r="G2322" s="86">
        <f t="shared" si="206"/>
        <v>21337</v>
      </c>
      <c r="H2322" s="86">
        <f t="shared" si="207"/>
        <v>50627</v>
      </c>
      <c r="I2322" s="87"/>
    </row>
    <row r="2323" spans="1:9" ht="15" customHeight="1" x14ac:dyDescent="0.25">
      <c r="A2323" s="81">
        <f t="shared" si="208"/>
        <v>42864</v>
      </c>
      <c r="B2323" s="82">
        <f t="shared" si="204"/>
        <v>9</v>
      </c>
      <c r="C2323" s="83">
        <f t="shared" si="205"/>
        <v>3</v>
      </c>
      <c r="D2323" s="30">
        <v>76570</v>
      </c>
      <c r="E2323" s="30">
        <v>18144</v>
      </c>
      <c r="F2323" s="27">
        <v>0</v>
      </c>
      <c r="G2323" s="86">
        <f t="shared" si="206"/>
        <v>18144</v>
      </c>
      <c r="H2323" s="86">
        <f t="shared" si="207"/>
        <v>94714</v>
      </c>
      <c r="I2323" s="87"/>
    </row>
    <row r="2324" spans="1:9" ht="15" customHeight="1" x14ac:dyDescent="0.25">
      <c r="A2324" s="81">
        <f t="shared" si="208"/>
        <v>42865</v>
      </c>
      <c r="B2324" s="82">
        <f t="shared" si="204"/>
        <v>10</v>
      </c>
      <c r="C2324" s="83">
        <f t="shared" si="205"/>
        <v>4</v>
      </c>
      <c r="D2324" s="30">
        <v>90555</v>
      </c>
      <c r="E2324" s="30">
        <v>18144</v>
      </c>
      <c r="F2324" s="27">
        <v>0</v>
      </c>
      <c r="G2324" s="86">
        <f t="shared" si="206"/>
        <v>18144</v>
      </c>
      <c r="H2324" s="86">
        <f t="shared" si="207"/>
        <v>108699</v>
      </c>
      <c r="I2324" s="87"/>
    </row>
    <row r="2325" spans="1:9" ht="15" customHeight="1" x14ac:dyDescent="0.25">
      <c r="A2325" s="81">
        <f t="shared" si="208"/>
        <v>42866</v>
      </c>
      <c r="B2325" s="82">
        <f t="shared" si="204"/>
        <v>11</v>
      </c>
      <c r="C2325" s="83">
        <f t="shared" si="205"/>
        <v>5</v>
      </c>
      <c r="D2325" s="30">
        <v>63410</v>
      </c>
      <c r="E2325" s="30">
        <v>18144</v>
      </c>
      <c r="F2325" s="27">
        <v>0</v>
      </c>
      <c r="G2325" s="86">
        <f t="shared" si="206"/>
        <v>18144</v>
      </c>
      <c r="H2325" s="86">
        <f t="shared" si="207"/>
        <v>81554</v>
      </c>
      <c r="I2325" s="87"/>
    </row>
    <row r="2326" spans="1:9" ht="15" customHeight="1" x14ac:dyDescent="0.25">
      <c r="A2326" s="81">
        <f t="shared" si="208"/>
        <v>42867</v>
      </c>
      <c r="B2326" s="82">
        <f t="shared" si="204"/>
        <v>12</v>
      </c>
      <c r="C2326" s="83">
        <f t="shared" si="205"/>
        <v>6</v>
      </c>
      <c r="D2326" s="30">
        <v>77230</v>
      </c>
      <c r="E2326" s="30">
        <v>16148</v>
      </c>
      <c r="F2326" s="27">
        <v>0</v>
      </c>
      <c r="G2326" s="86">
        <f t="shared" si="206"/>
        <v>16148</v>
      </c>
      <c r="H2326" s="86">
        <f t="shared" si="207"/>
        <v>93378</v>
      </c>
      <c r="I2326" s="87"/>
    </row>
    <row r="2327" spans="1:9" ht="15" customHeight="1" x14ac:dyDescent="0.25">
      <c r="A2327" s="81">
        <f t="shared" si="208"/>
        <v>42868</v>
      </c>
      <c r="B2327" s="82">
        <f t="shared" si="204"/>
        <v>13</v>
      </c>
      <c r="C2327" s="83">
        <f t="shared" si="205"/>
        <v>7</v>
      </c>
      <c r="D2327" s="30">
        <v>58860</v>
      </c>
      <c r="E2327" s="30">
        <v>16148</v>
      </c>
      <c r="F2327" s="27">
        <v>0</v>
      </c>
      <c r="G2327" s="86">
        <f t="shared" si="206"/>
        <v>16148</v>
      </c>
      <c r="H2327" s="86">
        <f t="shared" si="207"/>
        <v>75008</v>
      </c>
      <c r="I2327" s="87"/>
    </row>
    <row r="2328" spans="1:9" ht="15" customHeight="1" x14ac:dyDescent="0.25">
      <c r="A2328" s="81">
        <f t="shared" si="208"/>
        <v>42869</v>
      </c>
      <c r="B2328" s="82">
        <f t="shared" si="204"/>
        <v>14</v>
      </c>
      <c r="C2328" s="83">
        <f t="shared" si="205"/>
        <v>1</v>
      </c>
      <c r="D2328" s="30">
        <v>75140</v>
      </c>
      <c r="E2328" s="30">
        <v>16148</v>
      </c>
      <c r="F2328" s="27">
        <v>0</v>
      </c>
      <c r="G2328" s="86">
        <f t="shared" si="206"/>
        <v>16148</v>
      </c>
      <c r="H2328" s="86">
        <f t="shared" si="207"/>
        <v>91288</v>
      </c>
      <c r="I2328" s="87"/>
    </row>
    <row r="2329" spans="1:9" ht="15" customHeight="1" x14ac:dyDescent="0.25">
      <c r="A2329" s="81">
        <f t="shared" si="208"/>
        <v>42870</v>
      </c>
      <c r="B2329" s="82">
        <f t="shared" si="204"/>
        <v>15</v>
      </c>
      <c r="C2329" s="83">
        <f t="shared" si="205"/>
        <v>2</v>
      </c>
      <c r="D2329" s="30">
        <v>77260</v>
      </c>
      <c r="E2329" s="30">
        <v>16148</v>
      </c>
      <c r="F2329" s="27">
        <v>0</v>
      </c>
      <c r="G2329" s="86">
        <f t="shared" si="206"/>
        <v>16148</v>
      </c>
      <c r="H2329" s="86">
        <f t="shared" si="207"/>
        <v>93408</v>
      </c>
      <c r="I2329" s="89"/>
    </row>
    <row r="2330" spans="1:9" ht="15" customHeight="1" x14ac:dyDescent="0.25">
      <c r="A2330" s="81">
        <f t="shared" si="208"/>
        <v>42871</v>
      </c>
      <c r="B2330" s="82">
        <f t="shared" si="204"/>
        <v>16</v>
      </c>
      <c r="C2330" s="83">
        <f t="shared" si="205"/>
        <v>3</v>
      </c>
      <c r="D2330" s="30">
        <v>78100</v>
      </c>
      <c r="E2330" s="30">
        <v>16148</v>
      </c>
      <c r="F2330" s="27">
        <v>0</v>
      </c>
      <c r="G2330" s="86">
        <f t="shared" si="206"/>
        <v>16148</v>
      </c>
      <c r="H2330" s="86">
        <f t="shared" si="207"/>
        <v>94248</v>
      </c>
      <c r="I2330" s="89"/>
    </row>
    <row r="2331" spans="1:9" ht="15" customHeight="1" x14ac:dyDescent="0.25">
      <c r="A2331" s="81">
        <f t="shared" si="208"/>
        <v>42872</v>
      </c>
      <c r="B2331" s="82">
        <f t="shared" si="204"/>
        <v>17</v>
      </c>
      <c r="C2331" s="83">
        <f t="shared" si="205"/>
        <v>4</v>
      </c>
      <c r="D2331" s="30">
        <v>18480</v>
      </c>
      <c r="E2331" s="30">
        <v>43533</v>
      </c>
      <c r="F2331" s="27">
        <v>0</v>
      </c>
      <c r="G2331" s="86">
        <f t="shared" si="206"/>
        <v>43533</v>
      </c>
      <c r="H2331" s="86">
        <f t="shared" si="207"/>
        <v>62013</v>
      </c>
      <c r="I2331" s="89"/>
    </row>
    <row r="2332" spans="1:9" ht="15" customHeight="1" x14ac:dyDescent="0.25">
      <c r="A2332" s="81">
        <f t="shared" si="208"/>
        <v>42873</v>
      </c>
      <c r="B2332" s="82">
        <f t="shared" si="204"/>
        <v>18</v>
      </c>
      <c r="C2332" s="83">
        <f t="shared" si="205"/>
        <v>5</v>
      </c>
      <c r="D2332" s="30">
        <v>64000</v>
      </c>
      <c r="E2332" s="30">
        <v>43533</v>
      </c>
      <c r="F2332" s="27">
        <v>0</v>
      </c>
      <c r="G2332" s="86">
        <f t="shared" si="206"/>
        <v>43533</v>
      </c>
      <c r="H2332" s="86">
        <f t="shared" si="207"/>
        <v>107533</v>
      </c>
      <c r="I2332" s="89"/>
    </row>
    <row r="2333" spans="1:9" ht="15" customHeight="1" x14ac:dyDescent="0.25">
      <c r="A2333" s="81">
        <f t="shared" si="208"/>
        <v>42874</v>
      </c>
      <c r="B2333" s="82">
        <f t="shared" si="204"/>
        <v>19</v>
      </c>
      <c r="C2333" s="83">
        <f t="shared" si="205"/>
        <v>6</v>
      </c>
      <c r="D2333" s="30">
        <v>65310</v>
      </c>
      <c r="E2333" s="30">
        <v>43533</v>
      </c>
      <c r="F2333" s="27">
        <v>0</v>
      </c>
      <c r="G2333" s="86">
        <f t="shared" si="206"/>
        <v>43533</v>
      </c>
      <c r="H2333" s="86">
        <f t="shared" si="207"/>
        <v>108843</v>
      </c>
      <c r="I2333" s="89"/>
    </row>
    <row r="2334" spans="1:9" ht="15" customHeight="1" x14ac:dyDescent="0.25">
      <c r="A2334" s="81">
        <f t="shared" si="208"/>
        <v>42875</v>
      </c>
      <c r="B2334" s="82">
        <f t="shared" si="204"/>
        <v>20</v>
      </c>
      <c r="C2334" s="83">
        <f t="shared" si="205"/>
        <v>7</v>
      </c>
      <c r="D2334" s="30">
        <v>85050</v>
      </c>
      <c r="E2334" s="30">
        <v>15456</v>
      </c>
      <c r="F2334" s="27">
        <v>0</v>
      </c>
      <c r="G2334" s="86">
        <f t="shared" si="206"/>
        <v>15456</v>
      </c>
      <c r="H2334" s="86">
        <f t="shared" si="207"/>
        <v>100506</v>
      </c>
      <c r="I2334" s="89"/>
    </row>
    <row r="2335" spans="1:9" ht="15" customHeight="1" x14ac:dyDescent="0.25">
      <c r="A2335" s="81">
        <f t="shared" si="208"/>
        <v>42876</v>
      </c>
      <c r="B2335" s="82">
        <f t="shared" si="204"/>
        <v>21</v>
      </c>
      <c r="C2335" s="83">
        <f t="shared" si="205"/>
        <v>1</v>
      </c>
      <c r="D2335" s="30">
        <v>58980</v>
      </c>
      <c r="E2335" s="30">
        <v>15456</v>
      </c>
      <c r="F2335" s="27">
        <v>0</v>
      </c>
      <c r="G2335" s="86">
        <f t="shared" si="206"/>
        <v>15456</v>
      </c>
      <c r="H2335" s="86">
        <f t="shared" si="207"/>
        <v>74436</v>
      </c>
      <c r="I2335" s="89"/>
    </row>
    <row r="2336" spans="1:9" ht="15" customHeight="1" x14ac:dyDescent="0.25">
      <c r="A2336" s="81">
        <f t="shared" si="208"/>
        <v>42877</v>
      </c>
      <c r="B2336" s="82">
        <f t="shared" si="204"/>
        <v>22</v>
      </c>
      <c r="C2336" s="83">
        <f t="shared" si="205"/>
        <v>2</v>
      </c>
      <c r="D2336" s="30">
        <v>78390</v>
      </c>
      <c r="E2336" s="30">
        <v>15456</v>
      </c>
      <c r="F2336" s="27">
        <v>0</v>
      </c>
      <c r="G2336" s="86">
        <f t="shared" si="206"/>
        <v>15456</v>
      </c>
      <c r="H2336" s="86">
        <f t="shared" si="207"/>
        <v>93846</v>
      </c>
      <c r="I2336" s="89"/>
    </row>
    <row r="2337" spans="1:9" ht="15" customHeight="1" x14ac:dyDescent="0.25">
      <c r="A2337" s="81">
        <f t="shared" si="208"/>
        <v>42878</v>
      </c>
      <c r="B2337" s="82">
        <f t="shared" si="204"/>
        <v>23</v>
      </c>
      <c r="C2337" s="83">
        <f t="shared" si="205"/>
        <v>3</v>
      </c>
      <c r="D2337" s="30">
        <v>33810</v>
      </c>
      <c r="E2337" s="30">
        <v>53192</v>
      </c>
      <c r="F2337" s="27">
        <v>0</v>
      </c>
      <c r="G2337" s="86">
        <f t="shared" si="206"/>
        <v>53192</v>
      </c>
      <c r="H2337" s="86">
        <f t="shared" si="207"/>
        <v>87002</v>
      </c>
      <c r="I2337" s="89"/>
    </row>
    <row r="2338" spans="1:9" ht="15" customHeight="1" x14ac:dyDescent="0.25">
      <c r="A2338" s="81">
        <f t="shared" si="208"/>
        <v>42879</v>
      </c>
      <c r="B2338" s="82">
        <f t="shared" si="204"/>
        <v>24</v>
      </c>
      <c r="C2338" s="83">
        <f t="shared" si="205"/>
        <v>4</v>
      </c>
      <c r="D2338" s="30">
        <v>28801</v>
      </c>
      <c r="E2338" s="30">
        <v>53192</v>
      </c>
      <c r="F2338" s="27">
        <v>0</v>
      </c>
      <c r="G2338" s="86">
        <f t="shared" si="206"/>
        <v>53192</v>
      </c>
      <c r="H2338" s="86">
        <f t="shared" si="207"/>
        <v>81993</v>
      </c>
      <c r="I2338" s="89"/>
    </row>
    <row r="2339" spans="1:9" ht="15" customHeight="1" x14ac:dyDescent="0.25">
      <c r="A2339" s="81">
        <f t="shared" si="208"/>
        <v>42880</v>
      </c>
      <c r="B2339" s="82">
        <f t="shared" si="204"/>
        <v>25</v>
      </c>
      <c r="C2339" s="83">
        <f t="shared" si="205"/>
        <v>5</v>
      </c>
      <c r="D2339" s="30">
        <v>20190</v>
      </c>
      <c r="E2339" s="30">
        <v>53192</v>
      </c>
      <c r="F2339" s="27">
        <v>0</v>
      </c>
      <c r="G2339" s="86">
        <f t="shared" si="206"/>
        <v>53192</v>
      </c>
      <c r="H2339" s="86">
        <f t="shared" si="207"/>
        <v>73382</v>
      </c>
      <c r="I2339" s="89"/>
    </row>
    <row r="2340" spans="1:9" ht="15" customHeight="1" x14ac:dyDescent="0.25">
      <c r="A2340" s="81">
        <f t="shared" si="208"/>
        <v>42881</v>
      </c>
      <c r="B2340" s="82">
        <f t="shared" si="204"/>
        <v>26</v>
      </c>
      <c r="C2340" s="83">
        <f t="shared" si="205"/>
        <v>6</v>
      </c>
      <c r="D2340" s="30">
        <v>34490</v>
      </c>
      <c r="E2340" s="30">
        <v>62032</v>
      </c>
      <c r="F2340" s="27">
        <v>0</v>
      </c>
      <c r="G2340" s="86">
        <f t="shared" si="206"/>
        <v>62032</v>
      </c>
      <c r="H2340" s="86">
        <f t="shared" si="207"/>
        <v>96522</v>
      </c>
      <c r="I2340" s="89"/>
    </row>
    <row r="2341" spans="1:9" ht="15" customHeight="1" x14ac:dyDescent="0.25">
      <c r="A2341" s="81">
        <f t="shared" si="208"/>
        <v>42882</v>
      </c>
      <c r="B2341" s="82">
        <f t="shared" si="204"/>
        <v>27</v>
      </c>
      <c r="C2341" s="83">
        <f t="shared" si="205"/>
        <v>7</v>
      </c>
      <c r="D2341" s="30">
        <v>51790</v>
      </c>
      <c r="E2341" s="30">
        <v>62032</v>
      </c>
      <c r="F2341" s="27">
        <v>0</v>
      </c>
      <c r="G2341" s="86">
        <f t="shared" si="206"/>
        <v>62032</v>
      </c>
      <c r="H2341" s="86">
        <f t="shared" si="207"/>
        <v>113822</v>
      </c>
      <c r="I2341" s="89"/>
    </row>
    <row r="2342" spans="1:9" ht="15" customHeight="1" x14ac:dyDescent="0.25">
      <c r="A2342" s="81">
        <f t="shared" si="208"/>
        <v>42883</v>
      </c>
      <c r="B2342" s="82">
        <f t="shared" si="204"/>
        <v>28</v>
      </c>
      <c r="C2342" s="83">
        <f t="shared" si="205"/>
        <v>1</v>
      </c>
      <c r="D2342" s="30">
        <v>60450</v>
      </c>
      <c r="E2342" s="30">
        <v>62032</v>
      </c>
      <c r="F2342" s="27">
        <v>0</v>
      </c>
      <c r="G2342" s="86">
        <f t="shared" si="206"/>
        <v>62032</v>
      </c>
      <c r="H2342" s="86">
        <f t="shared" si="207"/>
        <v>122482</v>
      </c>
      <c r="I2342" s="89"/>
    </row>
    <row r="2343" spans="1:9" ht="15" customHeight="1" x14ac:dyDescent="0.25">
      <c r="A2343" s="81">
        <f t="shared" si="208"/>
        <v>42884</v>
      </c>
      <c r="B2343" s="82">
        <f t="shared" si="204"/>
        <v>29</v>
      </c>
      <c r="C2343" s="83">
        <f t="shared" si="205"/>
        <v>2</v>
      </c>
      <c r="D2343" s="30">
        <v>50810</v>
      </c>
      <c r="E2343" s="30">
        <v>62032</v>
      </c>
      <c r="F2343" s="27">
        <v>0</v>
      </c>
      <c r="G2343" s="86">
        <f t="shared" si="206"/>
        <v>62032</v>
      </c>
      <c r="H2343" s="86">
        <f t="shared" si="207"/>
        <v>112842</v>
      </c>
      <c r="I2343" s="89"/>
    </row>
    <row r="2344" spans="1:9" ht="15" customHeight="1" x14ac:dyDescent="0.25">
      <c r="A2344" s="81">
        <f t="shared" si="208"/>
        <v>42885</v>
      </c>
      <c r="B2344" s="82">
        <f t="shared" si="204"/>
        <v>30</v>
      </c>
      <c r="C2344" s="83">
        <f t="shared" si="205"/>
        <v>3</v>
      </c>
      <c r="D2344" s="30">
        <v>28310</v>
      </c>
      <c r="E2344" s="30">
        <v>62032</v>
      </c>
      <c r="F2344" s="27">
        <v>0</v>
      </c>
      <c r="G2344" s="86">
        <f t="shared" si="206"/>
        <v>62032</v>
      </c>
      <c r="H2344" s="86">
        <f t="shared" si="207"/>
        <v>90342</v>
      </c>
      <c r="I2344" s="89"/>
    </row>
    <row r="2345" spans="1:9" ht="15" customHeight="1" x14ac:dyDescent="0.25">
      <c r="A2345" s="81">
        <f t="shared" si="208"/>
        <v>42886</v>
      </c>
      <c r="B2345" s="82">
        <f t="shared" si="204"/>
        <v>31</v>
      </c>
      <c r="C2345" s="83">
        <f t="shared" si="205"/>
        <v>4</v>
      </c>
      <c r="D2345" s="30">
        <v>21635</v>
      </c>
      <c r="E2345" s="30">
        <v>62032</v>
      </c>
      <c r="F2345" s="27">
        <v>0</v>
      </c>
      <c r="G2345" s="86">
        <f t="shared" si="206"/>
        <v>62032</v>
      </c>
      <c r="H2345" s="86">
        <f t="shared" si="207"/>
        <v>83667</v>
      </c>
      <c r="I2345" s="87"/>
    </row>
    <row r="2346" spans="1:9" ht="15" customHeight="1" x14ac:dyDescent="0.25">
      <c r="A2346" s="81">
        <f t="shared" si="208"/>
        <v>42887</v>
      </c>
      <c r="B2346" s="82">
        <f t="shared" si="204"/>
        <v>1</v>
      </c>
      <c r="C2346" s="83">
        <f t="shared" si="205"/>
        <v>5</v>
      </c>
      <c r="D2346" s="30">
        <v>78044</v>
      </c>
      <c r="E2346" s="30">
        <v>23617</v>
      </c>
      <c r="F2346" s="27">
        <v>0</v>
      </c>
      <c r="G2346" s="86">
        <f t="shared" si="206"/>
        <v>23617</v>
      </c>
      <c r="H2346" s="86">
        <f t="shared" si="207"/>
        <v>101661</v>
      </c>
      <c r="I2346" s="87"/>
    </row>
    <row r="2347" spans="1:9" ht="15" customHeight="1" x14ac:dyDescent="0.25">
      <c r="A2347" s="81">
        <f t="shared" si="208"/>
        <v>42888</v>
      </c>
      <c r="B2347" s="82">
        <f t="shared" si="204"/>
        <v>2</v>
      </c>
      <c r="C2347" s="83">
        <f t="shared" si="205"/>
        <v>6</v>
      </c>
      <c r="D2347" s="30">
        <v>75950</v>
      </c>
      <c r="E2347" s="30">
        <v>23617</v>
      </c>
      <c r="F2347" s="27">
        <v>0</v>
      </c>
      <c r="G2347" s="86">
        <f t="shared" si="206"/>
        <v>23617</v>
      </c>
      <c r="H2347" s="86">
        <f t="shared" si="207"/>
        <v>99567</v>
      </c>
      <c r="I2347" s="87"/>
    </row>
    <row r="2348" spans="1:9" ht="15" customHeight="1" x14ac:dyDescent="0.25">
      <c r="A2348" s="81">
        <f t="shared" si="208"/>
        <v>42889</v>
      </c>
      <c r="B2348" s="82">
        <f t="shared" si="204"/>
        <v>3</v>
      </c>
      <c r="C2348" s="83">
        <f t="shared" si="205"/>
        <v>7</v>
      </c>
      <c r="D2348" s="30">
        <v>61530</v>
      </c>
      <c r="E2348" s="30">
        <v>23224</v>
      </c>
      <c r="F2348" s="27">
        <v>0</v>
      </c>
      <c r="G2348" s="86">
        <f t="shared" si="206"/>
        <v>23224</v>
      </c>
      <c r="H2348" s="86">
        <f t="shared" si="207"/>
        <v>84754</v>
      </c>
      <c r="I2348" s="87"/>
    </row>
    <row r="2349" spans="1:9" ht="15" customHeight="1" x14ac:dyDescent="0.25">
      <c r="A2349" s="81">
        <f t="shared" si="208"/>
        <v>42890</v>
      </c>
      <c r="B2349" s="82">
        <f t="shared" si="204"/>
        <v>4</v>
      </c>
      <c r="C2349" s="83">
        <f t="shared" si="205"/>
        <v>1</v>
      </c>
      <c r="D2349" s="30">
        <v>53360</v>
      </c>
      <c r="E2349" s="30">
        <v>23224</v>
      </c>
      <c r="F2349" s="27">
        <v>0</v>
      </c>
      <c r="G2349" s="86">
        <f t="shared" si="206"/>
        <v>23224</v>
      </c>
      <c r="H2349" s="86">
        <f t="shared" si="207"/>
        <v>76584</v>
      </c>
      <c r="I2349" s="87"/>
    </row>
    <row r="2350" spans="1:9" ht="15" customHeight="1" x14ac:dyDescent="0.25">
      <c r="A2350" s="81">
        <f t="shared" si="208"/>
        <v>42891</v>
      </c>
      <c r="B2350" s="82">
        <f t="shared" si="204"/>
        <v>5</v>
      </c>
      <c r="C2350" s="83">
        <f t="shared" si="205"/>
        <v>2</v>
      </c>
      <c r="D2350" s="30">
        <v>72920</v>
      </c>
      <c r="E2350" s="30">
        <v>23224</v>
      </c>
      <c r="F2350" s="27">
        <v>0</v>
      </c>
      <c r="G2350" s="86">
        <f t="shared" si="206"/>
        <v>23224</v>
      </c>
      <c r="H2350" s="86">
        <f t="shared" si="207"/>
        <v>96144</v>
      </c>
      <c r="I2350" s="87"/>
    </row>
    <row r="2351" spans="1:9" ht="15" customHeight="1" x14ac:dyDescent="0.25">
      <c r="A2351" s="81">
        <f t="shared" si="208"/>
        <v>42892</v>
      </c>
      <c r="B2351" s="82">
        <f t="shared" si="204"/>
        <v>6</v>
      </c>
      <c r="C2351" s="83">
        <f t="shared" si="205"/>
        <v>3</v>
      </c>
      <c r="D2351" s="30">
        <v>78903</v>
      </c>
      <c r="E2351" s="30">
        <v>23224</v>
      </c>
      <c r="F2351" s="27">
        <v>0</v>
      </c>
      <c r="G2351" s="86">
        <f t="shared" si="206"/>
        <v>23224</v>
      </c>
      <c r="H2351" s="86">
        <f t="shared" si="207"/>
        <v>102127</v>
      </c>
      <c r="I2351" s="87"/>
    </row>
    <row r="2352" spans="1:9" ht="15" customHeight="1" x14ac:dyDescent="0.25">
      <c r="A2352" s="81">
        <f t="shared" si="208"/>
        <v>42893</v>
      </c>
      <c r="B2352" s="82">
        <f t="shared" si="204"/>
        <v>7</v>
      </c>
      <c r="C2352" s="83">
        <f t="shared" si="205"/>
        <v>4</v>
      </c>
      <c r="D2352" s="30">
        <v>85990</v>
      </c>
      <c r="E2352" s="30">
        <v>0</v>
      </c>
      <c r="F2352" s="27">
        <v>0</v>
      </c>
      <c r="G2352" s="86">
        <f t="shared" si="206"/>
        <v>0</v>
      </c>
      <c r="H2352" s="86">
        <f t="shared" si="207"/>
        <v>85990</v>
      </c>
      <c r="I2352" s="88" t="s">
        <v>24</v>
      </c>
    </row>
    <row r="2353" spans="1:9" ht="15" customHeight="1" x14ac:dyDescent="0.25">
      <c r="A2353" s="81">
        <f t="shared" si="208"/>
        <v>42894</v>
      </c>
      <c r="B2353" s="82">
        <f t="shared" si="204"/>
        <v>8</v>
      </c>
      <c r="C2353" s="83">
        <f t="shared" si="205"/>
        <v>5</v>
      </c>
      <c r="D2353" s="30">
        <v>79020</v>
      </c>
      <c r="E2353" s="30">
        <v>0</v>
      </c>
      <c r="F2353" s="27">
        <v>0</v>
      </c>
      <c r="G2353" s="86">
        <f t="shared" si="206"/>
        <v>0</v>
      </c>
      <c r="H2353" s="86">
        <f t="shared" si="207"/>
        <v>79020</v>
      </c>
      <c r="I2353" s="88" t="s">
        <v>24</v>
      </c>
    </row>
    <row r="2354" spans="1:9" ht="15" customHeight="1" x14ac:dyDescent="0.25">
      <c r="A2354" s="81">
        <f t="shared" si="208"/>
        <v>42895</v>
      </c>
      <c r="B2354" s="82">
        <f t="shared" si="204"/>
        <v>9</v>
      </c>
      <c r="C2354" s="83">
        <f t="shared" si="205"/>
        <v>6</v>
      </c>
      <c r="D2354" s="30">
        <v>86760</v>
      </c>
      <c r="E2354" s="30">
        <v>0</v>
      </c>
      <c r="F2354" s="27">
        <v>0</v>
      </c>
      <c r="G2354" s="86">
        <f t="shared" si="206"/>
        <v>0</v>
      </c>
      <c r="H2354" s="86">
        <f t="shared" si="207"/>
        <v>86760</v>
      </c>
      <c r="I2354" s="88" t="s">
        <v>24</v>
      </c>
    </row>
    <row r="2355" spans="1:9" ht="15" customHeight="1" x14ac:dyDescent="0.25">
      <c r="A2355" s="81">
        <f t="shared" si="208"/>
        <v>42896</v>
      </c>
      <c r="B2355" s="82">
        <f t="shared" si="204"/>
        <v>10</v>
      </c>
      <c r="C2355" s="83">
        <f t="shared" si="205"/>
        <v>7</v>
      </c>
      <c r="D2355" s="30">
        <v>94980</v>
      </c>
      <c r="E2355" s="30">
        <v>0</v>
      </c>
      <c r="F2355" s="27">
        <v>0</v>
      </c>
      <c r="G2355" s="86">
        <f t="shared" si="206"/>
        <v>0</v>
      </c>
      <c r="H2355" s="86">
        <f t="shared" si="207"/>
        <v>94980</v>
      </c>
      <c r="I2355" s="88" t="s">
        <v>24</v>
      </c>
    </row>
    <row r="2356" spans="1:9" ht="15" customHeight="1" x14ac:dyDescent="0.25">
      <c r="A2356" s="81">
        <f t="shared" si="208"/>
        <v>42897</v>
      </c>
      <c r="B2356" s="82">
        <f t="shared" si="204"/>
        <v>11</v>
      </c>
      <c r="C2356" s="83">
        <f t="shared" si="205"/>
        <v>1</v>
      </c>
      <c r="D2356" s="30">
        <v>104791</v>
      </c>
      <c r="E2356" s="30">
        <v>0</v>
      </c>
      <c r="F2356" s="27">
        <v>0</v>
      </c>
      <c r="G2356" s="86">
        <f t="shared" si="206"/>
        <v>0</v>
      </c>
      <c r="H2356" s="86">
        <f t="shared" si="207"/>
        <v>104791</v>
      </c>
      <c r="I2356" s="88" t="s">
        <v>24</v>
      </c>
    </row>
    <row r="2357" spans="1:9" ht="15" customHeight="1" x14ac:dyDescent="0.25">
      <c r="A2357" s="81">
        <f t="shared" si="208"/>
        <v>42898</v>
      </c>
      <c r="B2357" s="82">
        <f t="shared" si="204"/>
        <v>12</v>
      </c>
      <c r="C2357" s="83">
        <f t="shared" si="205"/>
        <v>2</v>
      </c>
      <c r="D2357" s="30">
        <v>92726</v>
      </c>
      <c r="E2357" s="30">
        <v>0</v>
      </c>
      <c r="F2357" s="27">
        <v>0</v>
      </c>
      <c r="G2357" s="86">
        <f t="shared" si="206"/>
        <v>0</v>
      </c>
      <c r="H2357" s="86">
        <f t="shared" si="207"/>
        <v>92726</v>
      </c>
      <c r="I2357" s="88" t="s">
        <v>24</v>
      </c>
    </row>
    <row r="2358" spans="1:9" ht="15" customHeight="1" x14ac:dyDescent="0.25">
      <c r="A2358" s="81">
        <f t="shared" si="208"/>
        <v>42899</v>
      </c>
      <c r="B2358" s="82">
        <f t="shared" si="204"/>
        <v>13</v>
      </c>
      <c r="C2358" s="83">
        <f t="shared" si="205"/>
        <v>3</v>
      </c>
      <c r="D2358" s="30">
        <v>88200</v>
      </c>
      <c r="E2358" s="30">
        <v>0</v>
      </c>
      <c r="F2358" s="27">
        <v>0</v>
      </c>
      <c r="G2358" s="86">
        <f t="shared" si="206"/>
        <v>0</v>
      </c>
      <c r="H2358" s="86">
        <f t="shared" si="207"/>
        <v>88200</v>
      </c>
      <c r="I2358" s="88" t="s">
        <v>24</v>
      </c>
    </row>
    <row r="2359" spans="1:9" ht="15" customHeight="1" x14ac:dyDescent="0.25">
      <c r="A2359" s="81">
        <f t="shared" si="208"/>
        <v>42900</v>
      </c>
      <c r="B2359" s="82">
        <f t="shared" si="204"/>
        <v>14</v>
      </c>
      <c r="C2359" s="83">
        <f t="shared" si="205"/>
        <v>4</v>
      </c>
      <c r="D2359" s="30">
        <v>89150</v>
      </c>
      <c r="E2359" s="30">
        <v>0</v>
      </c>
      <c r="F2359" s="27">
        <v>0</v>
      </c>
      <c r="G2359" s="86">
        <f t="shared" si="206"/>
        <v>0</v>
      </c>
      <c r="H2359" s="86">
        <f t="shared" si="207"/>
        <v>89150</v>
      </c>
      <c r="I2359" s="88" t="s">
        <v>24</v>
      </c>
    </row>
    <row r="2360" spans="1:9" ht="15" customHeight="1" x14ac:dyDescent="0.25">
      <c r="A2360" s="81">
        <f t="shared" si="208"/>
        <v>42901</v>
      </c>
      <c r="B2360" s="82">
        <f t="shared" si="204"/>
        <v>15</v>
      </c>
      <c r="C2360" s="83">
        <f t="shared" si="205"/>
        <v>5</v>
      </c>
      <c r="D2360" s="30">
        <v>91620</v>
      </c>
      <c r="E2360" s="30">
        <v>0</v>
      </c>
      <c r="F2360" s="27">
        <v>0</v>
      </c>
      <c r="G2360" s="86">
        <f t="shared" si="206"/>
        <v>0</v>
      </c>
      <c r="H2360" s="86">
        <f t="shared" si="207"/>
        <v>91620</v>
      </c>
      <c r="I2360" s="88" t="s">
        <v>24</v>
      </c>
    </row>
    <row r="2361" spans="1:9" ht="15" customHeight="1" x14ac:dyDescent="0.25">
      <c r="A2361" s="81">
        <f t="shared" si="208"/>
        <v>42902</v>
      </c>
      <c r="B2361" s="82">
        <f t="shared" si="204"/>
        <v>16</v>
      </c>
      <c r="C2361" s="83">
        <f t="shared" si="205"/>
        <v>6</v>
      </c>
      <c r="D2361" s="30">
        <v>87720</v>
      </c>
      <c r="E2361" s="30">
        <v>0</v>
      </c>
      <c r="F2361" s="27">
        <v>0</v>
      </c>
      <c r="G2361" s="86">
        <f t="shared" si="206"/>
        <v>0</v>
      </c>
      <c r="H2361" s="86">
        <f t="shared" si="207"/>
        <v>87720</v>
      </c>
      <c r="I2361" s="88" t="s">
        <v>24</v>
      </c>
    </row>
    <row r="2362" spans="1:9" ht="15" customHeight="1" x14ac:dyDescent="0.25">
      <c r="A2362" s="81">
        <f t="shared" si="208"/>
        <v>42903</v>
      </c>
      <c r="B2362" s="82">
        <f t="shared" si="204"/>
        <v>17</v>
      </c>
      <c r="C2362" s="83">
        <f t="shared" si="205"/>
        <v>7</v>
      </c>
      <c r="D2362" s="30">
        <v>90640</v>
      </c>
      <c r="E2362" s="30">
        <v>0</v>
      </c>
      <c r="F2362" s="27">
        <v>0</v>
      </c>
      <c r="G2362" s="86">
        <f t="shared" si="206"/>
        <v>0</v>
      </c>
      <c r="H2362" s="86">
        <f t="shared" si="207"/>
        <v>90640</v>
      </c>
      <c r="I2362" s="88" t="s">
        <v>24</v>
      </c>
    </row>
    <row r="2363" spans="1:9" ht="15" customHeight="1" x14ac:dyDescent="0.25">
      <c r="A2363" s="81">
        <f t="shared" si="208"/>
        <v>42904</v>
      </c>
      <c r="B2363" s="82">
        <f t="shared" si="204"/>
        <v>18</v>
      </c>
      <c r="C2363" s="83">
        <f t="shared" si="205"/>
        <v>1</v>
      </c>
      <c r="D2363" s="30">
        <v>63420</v>
      </c>
      <c r="E2363" s="30">
        <v>0</v>
      </c>
      <c r="F2363" s="27">
        <v>0</v>
      </c>
      <c r="G2363" s="86">
        <f t="shared" si="206"/>
        <v>0</v>
      </c>
      <c r="H2363" s="86">
        <f t="shared" si="207"/>
        <v>63420</v>
      </c>
      <c r="I2363" s="88" t="s">
        <v>24</v>
      </c>
    </row>
    <row r="2364" spans="1:9" ht="15" customHeight="1" x14ac:dyDescent="0.25">
      <c r="A2364" s="81">
        <f t="shared" si="208"/>
        <v>42905</v>
      </c>
      <c r="B2364" s="82">
        <f t="shared" si="204"/>
        <v>19</v>
      </c>
      <c r="C2364" s="83">
        <f t="shared" si="205"/>
        <v>2</v>
      </c>
      <c r="D2364" s="30">
        <v>87230</v>
      </c>
      <c r="E2364" s="30">
        <v>0</v>
      </c>
      <c r="F2364" s="27">
        <v>0</v>
      </c>
      <c r="G2364" s="86">
        <f t="shared" si="206"/>
        <v>0</v>
      </c>
      <c r="H2364" s="86">
        <f t="shared" si="207"/>
        <v>87230</v>
      </c>
      <c r="I2364" s="88" t="s">
        <v>24</v>
      </c>
    </row>
    <row r="2365" spans="1:9" ht="15" customHeight="1" x14ac:dyDescent="0.25">
      <c r="A2365" s="81">
        <f t="shared" si="208"/>
        <v>42906</v>
      </c>
      <c r="B2365" s="82">
        <f t="shared" si="204"/>
        <v>20</v>
      </c>
      <c r="C2365" s="83">
        <f t="shared" si="205"/>
        <v>3</v>
      </c>
      <c r="D2365" s="30">
        <v>86901</v>
      </c>
      <c r="E2365" s="30">
        <v>0</v>
      </c>
      <c r="F2365" s="27">
        <v>0</v>
      </c>
      <c r="G2365" s="86">
        <f t="shared" si="206"/>
        <v>0</v>
      </c>
      <c r="H2365" s="86">
        <f t="shared" si="207"/>
        <v>86901</v>
      </c>
      <c r="I2365" s="88" t="s">
        <v>24</v>
      </c>
    </row>
    <row r="2366" spans="1:9" ht="15" customHeight="1" x14ac:dyDescent="0.25">
      <c r="A2366" s="81">
        <f t="shared" si="208"/>
        <v>42907</v>
      </c>
      <c r="B2366" s="82">
        <f t="shared" si="204"/>
        <v>21</v>
      </c>
      <c r="C2366" s="83">
        <f t="shared" si="205"/>
        <v>4</v>
      </c>
      <c r="D2366" s="30">
        <v>90730</v>
      </c>
      <c r="E2366" s="30">
        <v>0</v>
      </c>
      <c r="F2366" s="27">
        <v>0</v>
      </c>
      <c r="G2366" s="86">
        <f t="shared" si="206"/>
        <v>0</v>
      </c>
      <c r="H2366" s="86">
        <f t="shared" si="207"/>
        <v>90730</v>
      </c>
      <c r="I2366" s="88" t="s">
        <v>24</v>
      </c>
    </row>
    <row r="2367" spans="1:9" ht="15" customHeight="1" x14ac:dyDescent="0.25">
      <c r="A2367" s="81">
        <f t="shared" si="208"/>
        <v>42908</v>
      </c>
      <c r="B2367" s="82">
        <f t="shared" si="204"/>
        <v>22</v>
      </c>
      <c r="C2367" s="83">
        <f t="shared" si="205"/>
        <v>5</v>
      </c>
      <c r="D2367" s="30">
        <v>91870</v>
      </c>
      <c r="E2367" s="30">
        <v>0</v>
      </c>
      <c r="F2367" s="27">
        <v>0</v>
      </c>
      <c r="G2367" s="86">
        <f t="shared" si="206"/>
        <v>0</v>
      </c>
      <c r="H2367" s="86">
        <f t="shared" si="207"/>
        <v>91870</v>
      </c>
      <c r="I2367" s="88" t="s">
        <v>24</v>
      </c>
    </row>
    <row r="2368" spans="1:9" ht="15" customHeight="1" x14ac:dyDescent="0.25">
      <c r="A2368" s="81">
        <f t="shared" si="208"/>
        <v>42909</v>
      </c>
      <c r="B2368" s="82">
        <f t="shared" si="204"/>
        <v>23</v>
      </c>
      <c r="C2368" s="83">
        <f t="shared" si="205"/>
        <v>6</v>
      </c>
      <c r="D2368" s="30">
        <v>98840</v>
      </c>
      <c r="E2368" s="30">
        <v>0</v>
      </c>
      <c r="F2368" s="27">
        <v>0</v>
      </c>
      <c r="G2368" s="86">
        <f t="shared" si="206"/>
        <v>0</v>
      </c>
      <c r="H2368" s="86">
        <f t="shared" si="207"/>
        <v>98840</v>
      </c>
      <c r="I2368" s="88" t="s">
        <v>24</v>
      </c>
    </row>
    <row r="2369" spans="1:9" ht="15" customHeight="1" x14ac:dyDescent="0.25">
      <c r="A2369" s="81">
        <f t="shared" si="208"/>
        <v>42910</v>
      </c>
      <c r="B2369" s="82">
        <f t="shared" si="204"/>
        <v>24</v>
      </c>
      <c r="C2369" s="83">
        <f t="shared" si="205"/>
        <v>7</v>
      </c>
      <c r="D2369" s="30">
        <v>103350</v>
      </c>
      <c r="E2369" s="30">
        <v>0</v>
      </c>
      <c r="F2369" s="27">
        <v>0</v>
      </c>
      <c r="G2369" s="86">
        <f t="shared" si="206"/>
        <v>0</v>
      </c>
      <c r="H2369" s="86">
        <f t="shared" si="207"/>
        <v>103350</v>
      </c>
      <c r="I2369" s="88" t="s">
        <v>24</v>
      </c>
    </row>
    <row r="2370" spans="1:9" ht="15" customHeight="1" x14ac:dyDescent="0.25">
      <c r="A2370" s="81">
        <f t="shared" si="208"/>
        <v>42911</v>
      </c>
      <c r="B2370" s="82">
        <f t="shared" si="204"/>
        <v>25</v>
      </c>
      <c r="C2370" s="83">
        <f t="shared" si="205"/>
        <v>1</v>
      </c>
      <c r="D2370" s="30">
        <v>106040</v>
      </c>
      <c r="E2370" s="30">
        <v>0</v>
      </c>
      <c r="F2370" s="27">
        <v>0</v>
      </c>
      <c r="G2370" s="86">
        <f t="shared" si="206"/>
        <v>0</v>
      </c>
      <c r="H2370" s="86">
        <f t="shared" si="207"/>
        <v>106040</v>
      </c>
      <c r="I2370" s="88" t="s">
        <v>24</v>
      </c>
    </row>
    <row r="2371" spans="1:9" ht="15" customHeight="1" x14ac:dyDescent="0.25">
      <c r="A2371" s="81">
        <f t="shared" si="208"/>
        <v>42912</v>
      </c>
      <c r="B2371" s="82">
        <f t="shared" si="204"/>
        <v>26</v>
      </c>
      <c r="C2371" s="83">
        <f t="shared" si="205"/>
        <v>2</v>
      </c>
      <c r="D2371" s="30">
        <v>99290</v>
      </c>
      <c r="E2371" s="30">
        <v>0</v>
      </c>
      <c r="F2371" s="27">
        <v>0</v>
      </c>
      <c r="G2371" s="86">
        <f t="shared" si="206"/>
        <v>0</v>
      </c>
      <c r="H2371" s="86">
        <f t="shared" si="207"/>
        <v>99290</v>
      </c>
      <c r="I2371" s="88" t="s">
        <v>24</v>
      </c>
    </row>
    <row r="2372" spans="1:9" ht="15" customHeight="1" x14ac:dyDescent="0.25">
      <c r="A2372" s="81">
        <f t="shared" si="208"/>
        <v>42913</v>
      </c>
      <c r="B2372" s="82">
        <f t="shared" si="204"/>
        <v>27</v>
      </c>
      <c r="C2372" s="83">
        <f t="shared" si="205"/>
        <v>3</v>
      </c>
      <c r="D2372" s="30">
        <v>94780</v>
      </c>
      <c r="E2372" s="30">
        <v>0</v>
      </c>
      <c r="F2372" s="27">
        <v>0</v>
      </c>
      <c r="G2372" s="86">
        <f t="shared" si="206"/>
        <v>0</v>
      </c>
      <c r="H2372" s="86">
        <f t="shared" si="207"/>
        <v>94780</v>
      </c>
      <c r="I2372" s="88" t="s">
        <v>24</v>
      </c>
    </row>
    <row r="2373" spans="1:9" ht="15" customHeight="1" x14ac:dyDescent="0.25">
      <c r="A2373" s="81">
        <f t="shared" si="208"/>
        <v>42914</v>
      </c>
      <c r="B2373" s="82">
        <f t="shared" si="204"/>
        <v>28</v>
      </c>
      <c r="C2373" s="83">
        <f t="shared" si="205"/>
        <v>4</v>
      </c>
      <c r="D2373" s="30">
        <v>98314</v>
      </c>
      <c r="E2373" s="30">
        <v>0</v>
      </c>
      <c r="F2373" s="27">
        <v>0</v>
      </c>
      <c r="G2373" s="86">
        <f t="shared" si="206"/>
        <v>0</v>
      </c>
      <c r="H2373" s="86">
        <f t="shared" si="207"/>
        <v>98314</v>
      </c>
      <c r="I2373" s="88" t="s">
        <v>24</v>
      </c>
    </row>
    <row r="2374" spans="1:9" ht="15" customHeight="1" x14ac:dyDescent="0.25">
      <c r="A2374" s="81">
        <f t="shared" si="208"/>
        <v>42915</v>
      </c>
      <c r="B2374" s="82">
        <f t="shared" si="204"/>
        <v>29</v>
      </c>
      <c r="C2374" s="83">
        <f t="shared" si="205"/>
        <v>5</v>
      </c>
      <c r="D2374" s="30">
        <v>95640</v>
      </c>
      <c r="E2374" s="30">
        <v>0</v>
      </c>
      <c r="F2374" s="27">
        <v>0</v>
      </c>
      <c r="G2374" s="86">
        <f t="shared" si="206"/>
        <v>0</v>
      </c>
      <c r="H2374" s="86">
        <f t="shared" si="207"/>
        <v>95640</v>
      </c>
      <c r="I2374" s="88" t="s">
        <v>24</v>
      </c>
    </row>
    <row r="2375" spans="1:9" ht="15" customHeight="1" x14ac:dyDescent="0.25">
      <c r="A2375" s="81">
        <f t="shared" si="208"/>
        <v>42916</v>
      </c>
      <c r="B2375" s="82">
        <f t="shared" si="204"/>
        <v>30</v>
      </c>
      <c r="C2375" s="83">
        <f t="shared" si="205"/>
        <v>6</v>
      </c>
      <c r="D2375" s="30">
        <v>97920</v>
      </c>
      <c r="E2375" s="30">
        <v>0</v>
      </c>
      <c r="F2375" s="27">
        <v>0</v>
      </c>
      <c r="G2375" s="86">
        <f t="shared" si="206"/>
        <v>0</v>
      </c>
      <c r="H2375" s="86">
        <f t="shared" si="207"/>
        <v>97920</v>
      </c>
      <c r="I2375" s="88" t="s">
        <v>24</v>
      </c>
    </row>
    <row r="2376" spans="1:9" ht="15" customHeight="1" x14ac:dyDescent="0.25">
      <c r="A2376" s="81">
        <f t="shared" si="208"/>
        <v>42917</v>
      </c>
      <c r="B2376" s="82">
        <f t="shared" si="204"/>
        <v>1</v>
      </c>
      <c r="C2376" s="83">
        <f t="shared" si="205"/>
        <v>7</v>
      </c>
      <c r="D2376" s="30">
        <v>118980</v>
      </c>
      <c r="E2376" s="30">
        <v>0</v>
      </c>
      <c r="F2376" s="27">
        <v>0</v>
      </c>
      <c r="G2376" s="86">
        <f t="shared" si="206"/>
        <v>0</v>
      </c>
      <c r="H2376" s="86">
        <f t="shared" si="207"/>
        <v>118980</v>
      </c>
      <c r="I2376" s="88" t="s">
        <v>24</v>
      </c>
    </row>
    <row r="2377" spans="1:9" ht="15" customHeight="1" x14ac:dyDescent="0.25">
      <c r="A2377" s="81">
        <f t="shared" si="208"/>
        <v>42918</v>
      </c>
      <c r="B2377" s="82">
        <f t="shared" si="204"/>
        <v>2</v>
      </c>
      <c r="C2377" s="83">
        <f t="shared" si="205"/>
        <v>1</v>
      </c>
      <c r="D2377" s="30">
        <v>120490</v>
      </c>
      <c r="E2377" s="30">
        <v>0</v>
      </c>
      <c r="F2377" s="27">
        <v>0</v>
      </c>
      <c r="G2377" s="86">
        <f t="shared" si="206"/>
        <v>0</v>
      </c>
      <c r="H2377" s="86">
        <f t="shared" si="207"/>
        <v>120490</v>
      </c>
      <c r="I2377" s="88" t="s">
        <v>24</v>
      </c>
    </row>
    <row r="2378" spans="1:9" ht="15" customHeight="1" x14ac:dyDescent="0.25">
      <c r="A2378" s="81">
        <f t="shared" si="208"/>
        <v>42919</v>
      </c>
      <c r="B2378" s="82">
        <f t="shared" si="204"/>
        <v>3</v>
      </c>
      <c r="C2378" s="83">
        <f t="shared" si="205"/>
        <v>2</v>
      </c>
      <c r="D2378" s="30">
        <v>121000</v>
      </c>
      <c r="E2378" s="30">
        <v>0</v>
      </c>
      <c r="F2378" s="27">
        <v>0</v>
      </c>
      <c r="G2378" s="86">
        <f t="shared" si="206"/>
        <v>0</v>
      </c>
      <c r="H2378" s="86">
        <f t="shared" si="207"/>
        <v>121000</v>
      </c>
      <c r="I2378" s="88" t="s">
        <v>24</v>
      </c>
    </row>
    <row r="2379" spans="1:9" ht="15" customHeight="1" x14ac:dyDescent="0.25">
      <c r="A2379" s="81">
        <f t="shared" si="208"/>
        <v>42920</v>
      </c>
      <c r="B2379" s="82">
        <f t="shared" si="204"/>
        <v>4</v>
      </c>
      <c r="C2379" s="83">
        <f t="shared" si="205"/>
        <v>3</v>
      </c>
      <c r="D2379" s="30">
        <v>121225</v>
      </c>
      <c r="E2379" s="30">
        <v>0</v>
      </c>
      <c r="F2379" s="27">
        <v>0</v>
      </c>
      <c r="G2379" s="86">
        <f t="shared" si="206"/>
        <v>0</v>
      </c>
      <c r="H2379" s="86">
        <f t="shared" si="207"/>
        <v>121225</v>
      </c>
      <c r="I2379" s="88" t="s">
        <v>24</v>
      </c>
    </row>
    <row r="2380" spans="1:9" ht="15" customHeight="1" x14ac:dyDescent="0.25">
      <c r="A2380" s="81">
        <f t="shared" si="208"/>
        <v>42921</v>
      </c>
      <c r="B2380" s="82">
        <f t="shared" ref="B2380:B2443" si="209">DAY(A2380)</f>
        <v>5</v>
      </c>
      <c r="C2380" s="83">
        <f t="shared" ref="C2380:C2443" si="210">WEEKDAY(A2380)</f>
        <v>4</v>
      </c>
      <c r="D2380" s="30">
        <v>113219</v>
      </c>
      <c r="E2380" s="30">
        <v>0</v>
      </c>
      <c r="F2380" s="27">
        <v>0</v>
      </c>
      <c r="G2380" s="86">
        <f t="shared" ref="G2380:G2443" si="211">SUM(E2380+F2380)</f>
        <v>0</v>
      </c>
      <c r="H2380" s="86">
        <f t="shared" ref="H2380:H2443" si="212">G2380+D2380</f>
        <v>113219</v>
      </c>
      <c r="I2380" s="88" t="s">
        <v>24</v>
      </c>
    </row>
    <row r="2381" spans="1:9" ht="15" customHeight="1" x14ac:dyDescent="0.25">
      <c r="A2381" s="81">
        <f t="shared" ref="A2381:A2444" si="213">A2380+1</f>
        <v>42922</v>
      </c>
      <c r="B2381" s="82">
        <f t="shared" si="209"/>
        <v>6</v>
      </c>
      <c r="C2381" s="83">
        <f t="shared" si="210"/>
        <v>5</v>
      </c>
      <c r="D2381" s="30">
        <v>107965</v>
      </c>
      <c r="E2381" s="30">
        <v>0</v>
      </c>
      <c r="F2381" s="27">
        <v>0</v>
      </c>
      <c r="G2381" s="86">
        <f t="shared" si="211"/>
        <v>0</v>
      </c>
      <c r="H2381" s="86">
        <f t="shared" si="212"/>
        <v>107965</v>
      </c>
      <c r="I2381" s="88" t="s">
        <v>24</v>
      </c>
    </row>
    <row r="2382" spans="1:9" ht="15" customHeight="1" x14ac:dyDescent="0.25">
      <c r="A2382" s="81">
        <f t="shared" si="213"/>
        <v>42923</v>
      </c>
      <c r="B2382" s="82">
        <f t="shared" si="209"/>
        <v>7</v>
      </c>
      <c r="C2382" s="83">
        <f t="shared" si="210"/>
        <v>6</v>
      </c>
      <c r="D2382" s="30">
        <v>110360</v>
      </c>
      <c r="E2382" s="30">
        <v>0</v>
      </c>
      <c r="F2382" s="27">
        <v>0</v>
      </c>
      <c r="G2382" s="86">
        <f t="shared" si="211"/>
        <v>0</v>
      </c>
      <c r="H2382" s="86">
        <f t="shared" si="212"/>
        <v>110360</v>
      </c>
      <c r="I2382" s="88" t="s">
        <v>24</v>
      </c>
    </row>
    <row r="2383" spans="1:9" ht="15" customHeight="1" x14ac:dyDescent="0.25">
      <c r="A2383" s="81">
        <f t="shared" si="213"/>
        <v>42924</v>
      </c>
      <c r="B2383" s="82">
        <f t="shared" si="209"/>
        <v>8</v>
      </c>
      <c r="C2383" s="83">
        <f t="shared" si="210"/>
        <v>7</v>
      </c>
      <c r="D2383" s="30">
        <v>106500</v>
      </c>
      <c r="E2383" s="30">
        <v>0</v>
      </c>
      <c r="F2383" s="27">
        <v>0</v>
      </c>
      <c r="G2383" s="86">
        <f t="shared" si="211"/>
        <v>0</v>
      </c>
      <c r="H2383" s="86">
        <f t="shared" si="212"/>
        <v>106500</v>
      </c>
      <c r="I2383" s="88" t="s">
        <v>24</v>
      </c>
    </row>
    <row r="2384" spans="1:9" ht="15" customHeight="1" x14ac:dyDescent="0.25">
      <c r="A2384" s="81">
        <f t="shared" si="213"/>
        <v>42925</v>
      </c>
      <c r="B2384" s="82">
        <f t="shared" si="209"/>
        <v>9</v>
      </c>
      <c r="C2384" s="83">
        <f t="shared" si="210"/>
        <v>1</v>
      </c>
      <c r="D2384" s="30">
        <v>112670</v>
      </c>
      <c r="E2384" s="30">
        <v>0</v>
      </c>
      <c r="F2384" s="27">
        <v>0</v>
      </c>
      <c r="G2384" s="86">
        <f t="shared" si="211"/>
        <v>0</v>
      </c>
      <c r="H2384" s="86">
        <f t="shared" si="212"/>
        <v>112670</v>
      </c>
      <c r="I2384" s="88" t="s">
        <v>24</v>
      </c>
    </row>
    <row r="2385" spans="1:9" ht="15" customHeight="1" x14ac:dyDescent="0.25">
      <c r="A2385" s="81">
        <f t="shared" si="213"/>
        <v>42926</v>
      </c>
      <c r="B2385" s="82">
        <f t="shared" si="209"/>
        <v>10</v>
      </c>
      <c r="C2385" s="83">
        <f t="shared" si="210"/>
        <v>2</v>
      </c>
      <c r="D2385" s="30">
        <v>107220</v>
      </c>
      <c r="E2385" s="30">
        <v>0</v>
      </c>
      <c r="F2385" s="27">
        <v>0</v>
      </c>
      <c r="G2385" s="86">
        <f t="shared" si="211"/>
        <v>0</v>
      </c>
      <c r="H2385" s="86">
        <f t="shared" si="212"/>
        <v>107220</v>
      </c>
      <c r="I2385" s="88" t="s">
        <v>24</v>
      </c>
    </row>
    <row r="2386" spans="1:9" ht="15" customHeight="1" x14ac:dyDescent="0.25">
      <c r="A2386" s="81">
        <f t="shared" si="213"/>
        <v>42927</v>
      </c>
      <c r="B2386" s="82">
        <f t="shared" si="209"/>
        <v>11</v>
      </c>
      <c r="C2386" s="83">
        <f t="shared" si="210"/>
        <v>3</v>
      </c>
      <c r="D2386" s="30">
        <v>99570</v>
      </c>
      <c r="E2386" s="30">
        <v>0</v>
      </c>
      <c r="F2386" s="27">
        <v>0</v>
      </c>
      <c r="G2386" s="86">
        <f t="shared" si="211"/>
        <v>0</v>
      </c>
      <c r="H2386" s="86">
        <f t="shared" si="212"/>
        <v>99570</v>
      </c>
      <c r="I2386" s="88" t="s">
        <v>24</v>
      </c>
    </row>
    <row r="2387" spans="1:9" ht="15" customHeight="1" x14ac:dyDescent="0.25">
      <c r="A2387" s="81">
        <f t="shared" si="213"/>
        <v>42928</v>
      </c>
      <c r="B2387" s="82">
        <f t="shared" si="209"/>
        <v>12</v>
      </c>
      <c r="C2387" s="83">
        <f t="shared" si="210"/>
        <v>4</v>
      </c>
      <c r="D2387" s="30">
        <v>87370</v>
      </c>
      <c r="E2387" s="30">
        <v>15286</v>
      </c>
      <c r="F2387" s="27">
        <v>0</v>
      </c>
      <c r="G2387" s="86">
        <f t="shared" si="211"/>
        <v>15286</v>
      </c>
      <c r="H2387" s="86">
        <f t="shared" si="212"/>
        <v>102656</v>
      </c>
      <c r="I2387" s="87"/>
    </row>
    <row r="2388" spans="1:9" ht="15" customHeight="1" x14ac:dyDescent="0.25">
      <c r="A2388" s="81">
        <f t="shared" si="213"/>
        <v>42929</v>
      </c>
      <c r="B2388" s="82">
        <f t="shared" si="209"/>
        <v>13</v>
      </c>
      <c r="C2388" s="83">
        <f t="shared" si="210"/>
        <v>5</v>
      </c>
      <c r="D2388" s="30">
        <v>80810</v>
      </c>
      <c r="E2388" s="30">
        <v>23859</v>
      </c>
      <c r="F2388" s="27">
        <v>0</v>
      </c>
      <c r="G2388" s="86">
        <f t="shared" si="211"/>
        <v>23859</v>
      </c>
      <c r="H2388" s="86">
        <f t="shared" si="212"/>
        <v>104669</v>
      </c>
      <c r="I2388" s="87"/>
    </row>
    <row r="2389" spans="1:9" ht="15" customHeight="1" x14ac:dyDescent="0.25">
      <c r="A2389" s="81">
        <f t="shared" si="213"/>
        <v>42930</v>
      </c>
      <c r="B2389" s="82">
        <f t="shared" si="209"/>
        <v>14</v>
      </c>
      <c r="C2389" s="83">
        <f t="shared" si="210"/>
        <v>6</v>
      </c>
      <c r="D2389" s="30">
        <v>75820</v>
      </c>
      <c r="E2389" s="30">
        <v>6999</v>
      </c>
      <c r="F2389" s="27">
        <v>0</v>
      </c>
      <c r="G2389" s="86">
        <f t="shared" si="211"/>
        <v>6999</v>
      </c>
      <c r="H2389" s="86">
        <f t="shared" si="212"/>
        <v>82819</v>
      </c>
      <c r="I2389" s="87"/>
    </row>
    <row r="2390" spans="1:9" ht="15" customHeight="1" x14ac:dyDescent="0.25">
      <c r="A2390" s="81">
        <f t="shared" si="213"/>
        <v>42931</v>
      </c>
      <c r="B2390" s="82">
        <f t="shared" si="209"/>
        <v>15</v>
      </c>
      <c r="C2390" s="83">
        <f t="shared" si="210"/>
        <v>7</v>
      </c>
      <c r="D2390" s="30">
        <v>104010</v>
      </c>
      <c r="E2390" s="30">
        <v>6999</v>
      </c>
      <c r="F2390" s="27">
        <v>0</v>
      </c>
      <c r="G2390" s="86">
        <f t="shared" si="211"/>
        <v>6999</v>
      </c>
      <c r="H2390" s="86">
        <f t="shared" si="212"/>
        <v>111009</v>
      </c>
      <c r="I2390" s="87"/>
    </row>
    <row r="2391" spans="1:9" ht="15" customHeight="1" x14ac:dyDescent="0.25">
      <c r="A2391" s="81">
        <f t="shared" si="213"/>
        <v>42932</v>
      </c>
      <c r="B2391" s="82">
        <f t="shared" si="209"/>
        <v>16</v>
      </c>
      <c r="C2391" s="83">
        <f t="shared" si="210"/>
        <v>1</v>
      </c>
      <c r="D2391" s="30">
        <v>109740</v>
      </c>
      <c r="E2391" s="30">
        <v>6999</v>
      </c>
      <c r="F2391" s="27">
        <v>0</v>
      </c>
      <c r="G2391" s="86">
        <f t="shared" si="211"/>
        <v>6999</v>
      </c>
      <c r="H2391" s="86">
        <f t="shared" si="212"/>
        <v>116739</v>
      </c>
      <c r="I2391" s="87"/>
    </row>
    <row r="2392" spans="1:9" ht="15" customHeight="1" x14ac:dyDescent="0.25">
      <c r="A2392" s="81">
        <f t="shared" si="213"/>
        <v>42933</v>
      </c>
      <c r="B2392" s="82">
        <f t="shared" si="209"/>
        <v>17</v>
      </c>
      <c r="C2392" s="83">
        <f t="shared" si="210"/>
        <v>2</v>
      </c>
      <c r="D2392" s="30">
        <v>100870</v>
      </c>
      <c r="E2392" s="30">
        <v>6999</v>
      </c>
      <c r="F2392" s="27">
        <v>0</v>
      </c>
      <c r="G2392" s="86">
        <f t="shared" si="211"/>
        <v>6999</v>
      </c>
      <c r="H2392" s="86">
        <f t="shared" si="212"/>
        <v>107869</v>
      </c>
      <c r="I2392" s="87"/>
    </row>
    <row r="2393" spans="1:9" ht="15" customHeight="1" x14ac:dyDescent="0.25">
      <c r="A2393" s="81">
        <f t="shared" si="213"/>
        <v>42934</v>
      </c>
      <c r="B2393" s="82">
        <f t="shared" si="209"/>
        <v>18</v>
      </c>
      <c r="C2393" s="83">
        <f t="shared" si="210"/>
        <v>3</v>
      </c>
      <c r="D2393" s="30">
        <v>95960</v>
      </c>
      <c r="E2393" s="30">
        <v>6999</v>
      </c>
      <c r="F2393" s="27">
        <v>0</v>
      </c>
      <c r="G2393" s="86">
        <f t="shared" si="211"/>
        <v>6999</v>
      </c>
      <c r="H2393" s="86">
        <f t="shared" si="212"/>
        <v>102959</v>
      </c>
      <c r="I2393" s="87"/>
    </row>
    <row r="2394" spans="1:9" ht="15" customHeight="1" x14ac:dyDescent="0.25">
      <c r="A2394" s="81">
        <f t="shared" si="213"/>
        <v>42935</v>
      </c>
      <c r="B2394" s="82">
        <f t="shared" si="209"/>
        <v>19</v>
      </c>
      <c r="C2394" s="83">
        <f t="shared" si="210"/>
        <v>4</v>
      </c>
      <c r="D2394" s="30">
        <v>72450</v>
      </c>
      <c r="E2394" s="30">
        <v>26471</v>
      </c>
      <c r="F2394" s="27">
        <v>0</v>
      </c>
      <c r="G2394" s="86">
        <f t="shared" si="211"/>
        <v>26471</v>
      </c>
      <c r="H2394" s="86">
        <f t="shared" si="212"/>
        <v>98921</v>
      </c>
      <c r="I2394" s="87"/>
    </row>
    <row r="2395" spans="1:9" ht="15" customHeight="1" x14ac:dyDescent="0.25">
      <c r="A2395" s="81">
        <f t="shared" si="213"/>
        <v>42936</v>
      </c>
      <c r="B2395" s="82">
        <f t="shared" si="209"/>
        <v>20</v>
      </c>
      <c r="C2395" s="83">
        <f t="shared" si="210"/>
        <v>5</v>
      </c>
      <c r="D2395" s="30">
        <v>86000</v>
      </c>
      <c r="E2395" s="30">
        <v>26471</v>
      </c>
      <c r="F2395" s="27">
        <v>0</v>
      </c>
      <c r="G2395" s="86">
        <f t="shared" si="211"/>
        <v>26471</v>
      </c>
      <c r="H2395" s="86">
        <f t="shared" si="212"/>
        <v>112471</v>
      </c>
      <c r="I2395" s="87"/>
    </row>
    <row r="2396" spans="1:9" ht="15" customHeight="1" x14ac:dyDescent="0.25">
      <c r="A2396" s="81">
        <f t="shared" si="213"/>
        <v>42937</v>
      </c>
      <c r="B2396" s="82">
        <f t="shared" si="209"/>
        <v>21</v>
      </c>
      <c r="C2396" s="83">
        <f t="shared" si="210"/>
        <v>6</v>
      </c>
      <c r="D2396" s="30">
        <v>96350</v>
      </c>
      <c r="E2396" s="30">
        <v>20458</v>
      </c>
      <c r="F2396" s="27">
        <v>0</v>
      </c>
      <c r="G2396" s="86">
        <f t="shared" si="211"/>
        <v>20458</v>
      </c>
      <c r="H2396" s="86">
        <f t="shared" si="212"/>
        <v>116808</v>
      </c>
      <c r="I2396" s="87"/>
    </row>
    <row r="2397" spans="1:9" ht="15" customHeight="1" x14ac:dyDescent="0.25">
      <c r="A2397" s="81">
        <f t="shared" si="213"/>
        <v>42938</v>
      </c>
      <c r="B2397" s="82">
        <f t="shared" si="209"/>
        <v>22</v>
      </c>
      <c r="C2397" s="83">
        <f t="shared" si="210"/>
        <v>7</v>
      </c>
      <c r="D2397" s="30">
        <v>109080</v>
      </c>
      <c r="E2397" s="30">
        <v>20458</v>
      </c>
      <c r="F2397" s="27">
        <v>0</v>
      </c>
      <c r="G2397" s="86">
        <f t="shared" si="211"/>
        <v>20458</v>
      </c>
      <c r="H2397" s="86">
        <f t="shared" si="212"/>
        <v>129538</v>
      </c>
      <c r="I2397" s="87"/>
    </row>
    <row r="2398" spans="1:9" ht="15" customHeight="1" x14ac:dyDescent="0.25">
      <c r="A2398" s="81">
        <f t="shared" si="213"/>
        <v>42939</v>
      </c>
      <c r="B2398" s="82">
        <f t="shared" si="209"/>
        <v>23</v>
      </c>
      <c r="C2398" s="83">
        <f t="shared" si="210"/>
        <v>1</v>
      </c>
      <c r="D2398" s="30">
        <v>100030</v>
      </c>
      <c r="E2398" s="30">
        <v>20458</v>
      </c>
      <c r="F2398" s="27">
        <v>0</v>
      </c>
      <c r="G2398" s="86">
        <f t="shared" si="211"/>
        <v>20458</v>
      </c>
      <c r="H2398" s="86">
        <f t="shared" si="212"/>
        <v>120488</v>
      </c>
      <c r="I2398" s="87"/>
    </row>
    <row r="2399" spans="1:9" ht="15" customHeight="1" x14ac:dyDescent="0.25">
      <c r="A2399" s="81">
        <f t="shared" si="213"/>
        <v>42940</v>
      </c>
      <c r="B2399" s="82">
        <f t="shared" si="209"/>
        <v>24</v>
      </c>
      <c r="C2399" s="83">
        <f t="shared" si="210"/>
        <v>2</v>
      </c>
      <c r="D2399" s="30">
        <v>82404</v>
      </c>
      <c r="E2399" s="30">
        <v>623</v>
      </c>
      <c r="F2399" s="27">
        <v>0</v>
      </c>
      <c r="G2399" s="86">
        <f t="shared" si="211"/>
        <v>623</v>
      </c>
      <c r="H2399" s="86">
        <f t="shared" si="212"/>
        <v>83027</v>
      </c>
      <c r="I2399" s="87"/>
    </row>
    <row r="2400" spans="1:9" ht="15" customHeight="1" x14ac:dyDescent="0.25">
      <c r="A2400" s="81">
        <f t="shared" si="213"/>
        <v>42941</v>
      </c>
      <c r="B2400" s="82">
        <f t="shared" si="209"/>
        <v>25</v>
      </c>
      <c r="C2400" s="83">
        <f t="shared" si="210"/>
        <v>3</v>
      </c>
      <c r="D2400" s="30">
        <v>95620</v>
      </c>
      <c r="E2400" s="30">
        <v>623</v>
      </c>
      <c r="F2400" s="27">
        <v>0</v>
      </c>
      <c r="G2400" s="86">
        <f t="shared" si="211"/>
        <v>623</v>
      </c>
      <c r="H2400" s="86">
        <f t="shared" si="212"/>
        <v>96243</v>
      </c>
      <c r="I2400" s="87"/>
    </row>
    <row r="2401" spans="1:9" ht="15" customHeight="1" x14ac:dyDescent="0.25">
      <c r="A2401" s="81">
        <f t="shared" si="213"/>
        <v>42942</v>
      </c>
      <c r="B2401" s="82">
        <f t="shared" si="209"/>
        <v>26</v>
      </c>
      <c r="C2401" s="83">
        <f t="shared" si="210"/>
        <v>4</v>
      </c>
      <c r="D2401" s="30">
        <v>93860</v>
      </c>
      <c r="E2401" s="30">
        <v>623</v>
      </c>
      <c r="F2401" s="27">
        <v>0</v>
      </c>
      <c r="G2401" s="86">
        <f t="shared" si="211"/>
        <v>623</v>
      </c>
      <c r="H2401" s="86">
        <f t="shared" si="212"/>
        <v>94483</v>
      </c>
      <c r="I2401" s="87"/>
    </row>
    <row r="2402" spans="1:9" ht="15" customHeight="1" x14ac:dyDescent="0.25">
      <c r="A2402" s="81">
        <f t="shared" si="213"/>
        <v>42943</v>
      </c>
      <c r="B2402" s="82">
        <f t="shared" si="209"/>
        <v>27</v>
      </c>
      <c r="C2402" s="83">
        <f t="shared" si="210"/>
        <v>5</v>
      </c>
      <c r="D2402" s="30">
        <v>86740</v>
      </c>
      <c r="E2402" s="30">
        <v>623</v>
      </c>
      <c r="F2402" s="27">
        <v>0</v>
      </c>
      <c r="G2402" s="86">
        <f t="shared" si="211"/>
        <v>623</v>
      </c>
      <c r="H2402" s="86">
        <f t="shared" si="212"/>
        <v>87363</v>
      </c>
      <c r="I2402" s="87"/>
    </row>
    <row r="2403" spans="1:9" ht="15" customHeight="1" x14ac:dyDescent="0.25">
      <c r="A2403" s="81">
        <f t="shared" si="213"/>
        <v>42944</v>
      </c>
      <c r="B2403" s="82">
        <f t="shared" si="209"/>
        <v>28</v>
      </c>
      <c r="C2403" s="83">
        <f t="shared" si="210"/>
        <v>6</v>
      </c>
      <c r="D2403" s="30">
        <v>92840</v>
      </c>
      <c r="E2403" s="30">
        <v>0</v>
      </c>
      <c r="F2403" s="27">
        <v>0</v>
      </c>
      <c r="G2403" s="86">
        <f t="shared" si="211"/>
        <v>0</v>
      </c>
      <c r="H2403" s="86">
        <f t="shared" si="212"/>
        <v>92840</v>
      </c>
      <c r="I2403" s="88" t="s">
        <v>24</v>
      </c>
    </row>
    <row r="2404" spans="1:9" ht="15" customHeight="1" x14ac:dyDescent="0.25">
      <c r="A2404" s="81">
        <f t="shared" si="213"/>
        <v>42945</v>
      </c>
      <c r="B2404" s="82">
        <f t="shared" si="209"/>
        <v>29</v>
      </c>
      <c r="C2404" s="83">
        <f t="shared" si="210"/>
        <v>7</v>
      </c>
      <c r="D2404" s="30">
        <v>106760</v>
      </c>
      <c r="E2404" s="30">
        <v>0</v>
      </c>
      <c r="F2404" s="27">
        <v>0</v>
      </c>
      <c r="G2404" s="86">
        <f t="shared" si="211"/>
        <v>0</v>
      </c>
      <c r="H2404" s="86">
        <f t="shared" si="212"/>
        <v>106760</v>
      </c>
      <c r="I2404" s="88" t="s">
        <v>24</v>
      </c>
    </row>
    <row r="2405" spans="1:9" ht="15" customHeight="1" x14ac:dyDescent="0.25">
      <c r="A2405" s="81">
        <f t="shared" si="213"/>
        <v>42946</v>
      </c>
      <c r="B2405" s="82">
        <f t="shared" si="209"/>
        <v>30</v>
      </c>
      <c r="C2405" s="83">
        <f t="shared" si="210"/>
        <v>1</v>
      </c>
      <c r="D2405" s="30">
        <v>104500</v>
      </c>
      <c r="E2405" s="30">
        <v>0</v>
      </c>
      <c r="F2405" s="27">
        <v>0</v>
      </c>
      <c r="G2405" s="86">
        <f t="shared" si="211"/>
        <v>0</v>
      </c>
      <c r="H2405" s="86">
        <f t="shared" si="212"/>
        <v>104500</v>
      </c>
      <c r="I2405" s="88" t="s">
        <v>24</v>
      </c>
    </row>
    <row r="2406" spans="1:9" ht="15" customHeight="1" x14ac:dyDescent="0.25">
      <c r="A2406" s="81">
        <f t="shared" si="213"/>
        <v>42947</v>
      </c>
      <c r="B2406" s="82">
        <f t="shared" si="209"/>
        <v>31</v>
      </c>
      <c r="C2406" s="83">
        <f t="shared" si="210"/>
        <v>2</v>
      </c>
      <c r="D2406" s="30">
        <v>95760</v>
      </c>
      <c r="E2406" s="30">
        <v>0</v>
      </c>
      <c r="F2406" s="27">
        <v>0</v>
      </c>
      <c r="G2406" s="86">
        <f t="shared" si="211"/>
        <v>0</v>
      </c>
      <c r="H2406" s="86">
        <f t="shared" si="212"/>
        <v>95760</v>
      </c>
      <c r="I2406" s="88" t="s">
        <v>24</v>
      </c>
    </row>
    <row r="2407" spans="1:9" ht="15" customHeight="1" x14ac:dyDescent="0.25">
      <c r="A2407" s="81">
        <f t="shared" si="213"/>
        <v>42948</v>
      </c>
      <c r="B2407" s="82">
        <f t="shared" si="209"/>
        <v>1</v>
      </c>
      <c r="C2407" s="83">
        <f t="shared" si="210"/>
        <v>3</v>
      </c>
      <c r="D2407" s="30">
        <v>87330</v>
      </c>
      <c r="E2407" s="30">
        <v>0</v>
      </c>
      <c r="F2407" s="27"/>
      <c r="G2407" s="86">
        <f t="shared" si="211"/>
        <v>0</v>
      </c>
      <c r="H2407" s="86">
        <f t="shared" si="212"/>
        <v>87330</v>
      </c>
      <c r="I2407" s="88" t="s">
        <v>24</v>
      </c>
    </row>
    <row r="2408" spans="1:9" ht="15" customHeight="1" x14ac:dyDescent="0.25">
      <c r="A2408" s="81">
        <f t="shared" si="213"/>
        <v>42949</v>
      </c>
      <c r="B2408" s="82">
        <f t="shared" si="209"/>
        <v>2</v>
      </c>
      <c r="C2408" s="83">
        <f t="shared" si="210"/>
        <v>4</v>
      </c>
      <c r="D2408" s="30">
        <v>74927</v>
      </c>
      <c r="E2408" s="30">
        <v>0</v>
      </c>
      <c r="F2408" s="27"/>
      <c r="G2408" s="86">
        <f t="shared" si="211"/>
        <v>0</v>
      </c>
      <c r="H2408" s="86">
        <f t="shared" si="212"/>
        <v>74927</v>
      </c>
      <c r="I2408" s="88" t="s">
        <v>24</v>
      </c>
    </row>
    <row r="2409" spans="1:9" ht="15" customHeight="1" x14ac:dyDescent="0.25">
      <c r="A2409" s="81">
        <f t="shared" si="213"/>
        <v>42950</v>
      </c>
      <c r="B2409" s="82">
        <f t="shared" si="209"/>
        <v>3</v>
      </c>
      <c r="C2409" s="83">
        <f t="shared" si="210"/>
        <v>5</v>
      </c>
      <c r="D2409" s="30">
        <v>59254</v>
      </c>
      <c r="E2409" s="30">
        <v>22483</v>
      </c>
      <c r="F2409" s="27"/>
      <c r="G2409" s="86">
        <f t="shared" si="211"/>
        <v>22483</v>
      </c>
      <c r="H2409" s="86">
        <f t="shared" si="212"/>
        <v>81737</v>
      </c>
      <c r="I2409" s="87"/>
    </row>
    <row r="2410" spans="1:9" ht="15" customHeight="1" x14ac:dyDescent="0.25">
      <c r="A2410" s="81">
        <f t="shared" si="213"/>
        <v>42951</v>
      </c>
      <c r="B2410" s="82">
        <f t="shared" si="209"/>
        <v>4</v>
      </c>
      <c r="C2410" s="83">
        <f t="shared" si="210"/>
        <v>6</v>
      </c>
      <c r="D2410" s="30">
        <v>60390</v>
      </c>
      <c r="E2410" s="30">
        <v>22483</v>
      </c>
      <c r="F2410" s="27"/>
      <c r="G2410" s="86">
        <f t="shared" si="211"/>
        <v>22483</v>
      </c>
      <c r="H2410" s="86">
        <f t="shared" si="212"/>
        <v>82873</v>
      </c>
      <c r="I2410" s="87"/>
    </row>
    <row r="2411" spans="1:9" ht="15" customHeight="1" x14ac:dyDescent="0.25">
      <c r="A2411" s="81">
        <f t="shared" si="213"/>
        <v>42952</v>
      </c>
      <c r="B2411" s="82">
        <f t="shared" si="209"/>
        <v>5</v>
      </c>
      <c r="C2411" s="83">
        <f t="shared" si="210"/>
        <v>7</v>
      </c>
      <c r="D2411" s="30">
        <v>69910</v>
      </c>
      <c r="E2411" s="30">
        <v>23656</v>
      </c>
      <c r="F2411" s="27"/>
      <c r="G2411" s="86">
        <f t="shared" si="211"/>
        <v>23656</v>
      </c>
      <c r="H2411" s="86">
        <f t="shared" si="212"/>
        <v>93566</v>
      </c>
      <c r="I2411" s="87"/>
    </row>
    <row r="2412" spans="1:9" ht="15" customHeight="1" x14ac:dyDescent="0.25">
      <c r="A2412" s="81">
        <f t="shared" si="213"/>
        <v>42953</v>
      </c>
      <c r="B2412" s="82">
        <f t="shared" si="209"/>
        <v>6</v>
      </c>
      <c r="C2412" s="83">
        <f t="shared" si="210"/>
        <v>1</v>
      </c>
      <c r="D2412" s="30">
        <v>79010</v>
      </c>
      <c r="E2412" s="30">
        <v>23656</v>
      </c>
      <c r="F2412" s="27"/>
      <c r="G2412" s="86">
        <f t="shared" si="211"/>
        <v>23656</v>
      </c>
      <c r="H2412" s="86">
        <f t="shared" si="212"/>
        <v>102666</v>
      </c>
      <c r="I2412" s="87"/>
    </row>
    <row r="2413" spans="1:9" ht="15" customHeight="1" x14ac:dyDescent="0.25">
      <c r="A2413" s="81">
        <f t="shared" si="213"/>
        <v>42954</v>
      </c>
      <c r="B2413" s="82">
        <f t="shared" si="209"/>
        <v>7</v>
      </c>
      <c r="C2413" s="83">
        <f t="shared" si="210"/>
        <v>2</v>
      </c>
      <c r="D2413" s="30">
        <v>49290</v>
      </c>
      <c r="E2413" s="30">
        <v>23656</v>
      </c>
      <c r="F2413" s="27"/>
      <c r="G2413" s="86">
        <f t="shared" si="211"/>
        <v>23656</v>
      </c>
      <c r="H2413" s="86">
        <f t="shared" si="212"/>
        <v>72946</v>
      </c>
      <c r="I2413" s="87"/>
    </row>
    <row r="2414" spans="1:9" ht="15" customHeight="1" x14ac:dyDescent="0.25">
      <c r="A2414" s="81">
        <f t="shared" si="213"/>
        <v>42955</v>
      </c>
      <c r="B2414" s="82">
        <f t="shared" si="209"/>
        <v>8</v>
      </c>
      <c r="C2414" s="83">
        <f t="shared" si="210"/>
        <v>3</v>
      </c>
      <c r="D2414" s="30">
        <v>61000</v>
      </c>
      <c r="E2414" s="30">
        <v>23656</v>
      </c>
      <c r="F2414" s="27"/>
      <c r="G2414" s="86">
        <f t="shared" si="211"/>
        <v>23656</v>
      </c>
      <c r="H2414" s="86">
        <f t="shared" si="212"/>
        <v>84656</v>
      </c>
      <c r="I2414" s="87"/>
    </row>
    <row r="2415" spans="1:9" ht="15" customHeight="1" x14ac:dyDescent="0.25">
      <c r="A2415" s="81">
        <f t="shared" si="213"/>
        <v>42956</v>
      </c>
      <c r="B2415" s="82">
        <f t="shared" si="209"/>
        <v>9</v>
      </c>
      <c r="C2415" s="83">
        <f t="shared" si="210"/>
        <v>4</v>
      </c>
      <c r="D2415" s="30">
        <v>86440</v>
      </c>
      <c r="E2415" s="30">
        <v>23656</v>
      </c>
      <c r="F2415" s="27"/>
      <c r="G2415" s="86">
        <f t="shared" si="211"/>
        <v>23656</v>
      </c>
      <c r="H2415" s="86">
        <f t="shared" si="212"/>
        <v>110096</v>
      </c>
      <c r="I2415" s="87"/>
    </row>
    <row r="2416" spans="1:9" ht="15" customHeight="1" x14ac:dyDescent="0.25">
      <c r="A2416" s="81">
        <f t="shared" si="213"/>
        <v>42957</v>
      </c>
      <c r="B2416" s="82">
        <f t="shared" si="209"/>
        <v>10</v>
      </c>
      <c r="C2416" s="83">
        <f t="shared" si="210"/>
        <v>5</v>
      </c>
      <c r="D2416" s="30">
        <v>88650</v>
      </c>
      <c r="E2416" s="30">
        <v>0</v>
      </c>
      <c r="F2416" s="27"/>
      <c r="G2416" s="86">
        <f t="shared" si="211"/>
        <v>0</v>
      </c>
      <c r="H2416" s="86">
        <f t="shared" si="212"/>
        <v>88650</v>
      </c>
      <c r="I2416" s="88" t="s">
        <v>24</v>
      </c>
    </row>
    <row r="2417" spans="1:9" ht="15" customHeight="1" x14ac:dyDescent="0.25">
      <c r="A2417" s="81">
        <f t="shared" si="213"/>
        <v>42958</v>
      </c>
      <c r="B2417" s="82">
        <f t="shared" si="209"/>
        <v>11</v>
      </c>
      <c r="C2417" s="83">
        <f t="shared" si="210"/>
        <v>6</v>
      </c>
      <c r="D2417" s="30">
        <v>86890</v>
      </c>
      <c r="E2417" s="30">
        <v>0</v>
      </c>
      <c r="F2417" s="27"/>
      <c r="G2417" s="86">
        <f t="shared" si="211"/>
        <v>0</v>
      </c>
      <c r="H2417" s="86">
        <f t="shared" si="212"/>
        <v>86890</v>
      </c>
      <c r="I2417" s="88" t="s">
        <v>24</v>
      </c>
    </row>
    <row r="2418" spans="1:9" ht="15" customHeight="1" x14ac:dyDescent="0.25">
      <c r="A2418" s="81">
        <f t="shared" si="213"/>
        <v>42959</v>
      </c>
      <c r="B2418" s="82">
        <f t="shared" si="209"/>
        <v>12</v>
      </c>
      <c r="C2418" s="83">
        <f t="shared" si="210"/>
        <v>7</v>
      </c>
      <c r="D2418" s="30">
        <v>0</v>
      </c>
      <c r="E2418" s="30">
        <v>26937</v>
      </c>
      <c r="F2418" s="27"/>
      <c r="G2418" s="86">
        <f t="shared" si="211"/>
        <v>26937</v>
      </c>
      <c r="H2418" s="86">
        <f t="shared" si="212"/>
        <v>26937</v>
      </c>
      <c r="I2418" s="88" t="s">
        <v>67</v>
      </c>
    </row>
    <row r="2419" spans="1:9" ht="15" customHeight="1" x14ac:dyDescent="0.25">
      <c r="A2419" s="81">
        <f t="shared" si="213"/>
        <v>42960</v>
      </c>
      <c r="B2419" s="82">
        <f t="shared" si="209"/>
        <v>13</v>
      </c>
      <c r="C2419" s="83">
        <f t="shared" si="210"/>
        <v>1</v>
      </c>
      <c r="D2419" s="30">
        <v>70346</v>
      </c>
      <c r="E2419" s="30">
        <v>26937</v>
      </c>
      <c r="F2419" s="27"/>
      <c r="G2419" s="86">
        <f t="shared" si="211"/>
        <v>26937</v>
      </c>
      <c r="H2419" s="86">
        <f t="shared" si="212"/>
        <v>97283</v>
      </c>
      <c r="I2419" s="87"/>
    </row>
    <row r="2420" spans="1:9" ht="15" customHeight="1" x14ac:dyDescent="0.25">
      <c r="A2420" s="81">
        <f t="shared" si="213"/>
        <v>42961</v>
      </c>
      <c r="B2420" s="82">
        <f t="shared" si="209"/>
        <v>14</v>
      </c>
      <c r="C2420" s="83">
        <f t="shared" si="210"/>
        <v>2</v>
      </c>
      <c r="D2420" s="30">
        <v>75851</v>
      </c>
      <c r="E2420" s="30">
        <v>26937</v>
      </c>
      <c r="F2420" s="27"/>
      <c r="G2420" s="86">
        <f t="shared" si="211"/>
        <v>26937</v>
      </c>
      <c r="H2420" s="86">
        <f t="shared" si="212"/>
        <v>102788</v>
      </c>
      <c r="I2420" s="87"/>
    </row>
    <row r="2421" spans="1:9" ht="15" customHeight="1" x14ac:dyDescent="0.25">
      <c r="A2421" s="81">
        <f t="shared" si="213"/>
        <v>42962</v>
      </c>
      <c r="B2421" s="82">
        <f t="shared" si="209"/>
        <v>15</v>
      </c>
      <c r="C2421" s="83">
        <f t="shared" si="210"/>
        <v>3</v>
      </c>
      <c r="D2421" s="30">
        <v>55810</v>
      </c>
      <c r="E2421" s="30">
        <v>36741</v>
      </c>
      <c r="F2421" s="27"/>
      <c r="G2421" s="86">
        <f t="shared" si="211"/>
        <v>36741</v>
      </c>
      <c r="H2421" s="86">
        <f t="shared" si="212"/>
        <v>92551</v>
      </c>
      <c r="I2421" s="87"/>
    </row>
    <row r="2422" spans="1:9" ht="15" customHeight="1" x14ac:dyDescent="0.25">
      <c r="A2422" s="81">
        <f t="shared" si="213"/>
        <v>42963</v>
      </c>
      <c r="B2422" s="82">
        <f t="shared" si="209"/>
        <v>16</v>
      </c>
      <c r="C2422" s="83">
        <f t="shared" si="210"/>
        <v>4</v>
      </c>
      <c r="D2422" s="30">
        <v>50049</v>
      </c>
      <c r="E2422" s="30">
        <v>36741</v>
      </c>
      <c r="F2422" s="27"/>
      <c r="G2422" s="86">
        <f t="shared" si="211"/>
        <v>36741</v>
      </c>
      <c r="H2422" s="86">
        <f t="shared" si="212"/>
        <v>86790</v>
      </c>
      <c r="I2422" s="87"/>
    </row>
    <row r="2423" spans="1:9" ht="15" customHeight="1" x14ac:dyDescent="0.25">
      <c r="A2423" s="81">
        <f t="shared" si="213"/>
        <v>42964</v>
      </c>
      <c r="B2423" s="82">
        <f t="shared" si="209"/>
        <v>17</v>
      </c>
      <c r="C2423" s="83">
        <f t="shared" si="210"/>
        <v>5</v>
      </c>
      <c r="D2423" s="30">
        <v>54732</v>
      </c>
      <c r="E2423" s="30">
        <v>36741</v>
      </c>
      <c r="F2423" s="27"/>
      <c r="G2423" s="86">
        <f t="shared" si="211"/>
        <v>36741</v>
      </c>
      <c r="H2423" s="86">
        <f t="shared" si="212"/>
        <v>91473</v>
      </c>
      <c r="I2423" s="87"/>
    </row>
    <row r="2424" spans="1:9" ht="15" customHeight="1" x14ac:dyDescent="0.25">
      <c r="A2424" s="81">
        <f t="shared" si="213"/>
        <v>42965</v>
      </c>
      <c r="B2424" s="82">
        <f t="shared" si="209"/>
        <v>18</v>
      </c>
      <c r="C2424" s="83">
        <f t="shared" si="210"/>
        <v>6</v>
      </c>
      <c r="D2424" s="30">
        <v>65085</v>
      </c>
      <c r="E2424" s="30">
        <v>20639</v>
      </c>
      <c r="F2424" s="27"/>
      <c r="G2424" s="86">
        <f t="shared" si="211"/>
        <v>20639</v>
      </c>
      <c r="H2424" s="86">
        <f t="shared" si="212"/>
        <v>85724</v>
      </c>
      <c r="I2424" s="87"/>
    </row>
    <row r="2425" spans="1:9" ht="15" customHeight="1" x14ac:dyDescent="0.25">
      <c r="A2425" s="81">
        <f t="shared" si="213"/>
        <v>42966</v>
      </c>
      <c r="B2425" s="82">
        <f t="shared" si="209"/>
        <v>19</v>
      </c>
      <c r="C2425" s="83">
        <f t="shared" si="210"/>
        <v>7</v>
      </c>
      <c r="D2425" s="30">
        <v>62810</v>
      </c>
      <c r="E2425" s="30">
        <v>20639</v>
      </c>
      <c r="F2425" s="27"/>
      <c r="G2425" s="86">
        <f t="shared" si="211"/>
        <v>20639</v>
      </c>
      <c r="H2425" s="86">
        <f t="shared" si="212"/>
        <v>83449</v>
      </c>
      <c r="I2425" s="87"/>
    </row>
    <row r="2426" spans="1:9" ht="15" customHeight="1" x14ac:dyDescent="0.25">
      <c r="A2426" s="81">
        <f t="shared" si="213"/>
        <v>42967</v>
      </c>
      <c r="B2426" s="82">
        <f t="shared" si="209"/>
        <v>20</v>
      </c>
      <c r="C2426" s="83">
        <f t="shared" si="210"/>
        <v>1</v>
      </c>
      <c r="D2426" s="30">
        <v>65421</v>
      </c>
      <c r="E2426" s="30">
        <v>20639</v>
      </c>
      <c r="F2426" s="27"/>
      <c r="G2426" s="86">
        <f t="shared" si="211"/>
        <v>20639</v>
      </c>
      <c r="H2426" s="86">
        <f t="shared" si="212"/>
        <v>86060</v>
      </c>
      <c r="I2426" s="87"/>
    </row>
    <row r="2427" spans="1:9" ht="15" customHeight="1" x14ac:dyDescent="0.25">
      <c r="A2427" s="81">
        <f t="shared" si="213"/>
        <v>42968</v>
      </c>
      <c r="B2427" s="82">
        <f t="shared" si="209"/>
        <v>21</v>
      </c>
      <c r="C2427" s="83">
        <f t="shared" si="210"/>
        <v>2</v>
      </c>
      <c r="D2427" s="30">
        <v>73228</v>
      </c>
      <c r="E2427" s="30">
        <v>20639</v>
      </c>
      <c r="F2427" s="27"/>
      <c r="G2427" s="86">
        <f t="shared" si="211"/>
        <v>20639</v>
      </c>
      <c r="H2427" s="86">
        <f t="shared" si="212"/>
        <v>93867</v>
      </c>
      <c r="I2427" s="87"/>
    </row>
    <row r="2428" spans="1:9" ht="15" customHeight="1" x14ac:dyDescent="0.25">
      <c r="A2428" s="81">
        <f t="shared" si="213"/>
        <v>42969</v>
      </c>
      <c r="B2428" s="82">
        <f t="shared" si="209"/>
        <v>22</v>
      </c>
      <c r="C2428" s="83">
        <f t="shared" si="210"/>
        <v>3</v>
      </c>
      <c r="D2428" s="30">
        <v>71162</v>
      </c>
      <c r="E2428" s="30">
        <v>20639</v>
      </c>
      <c r="F2428" s="27"/>
      <c r="G2428" s="86">
        <f t="shared" si="211"/>
        <v>20639</v>
      </c>
      <c r="H2428" s="86">
        <f t="shared" si="212"/>
        <v>91801</v>
      </c>
      <c r="I2428" s="87"/>
    </row>
    <row r="2429" spans="1:9" ht="15" customHeight="1" x14ac:dyDescent="0.25">
      <c r="A2429" s="81">
        <f t="shared" si="213"/>
        <v>42970</v>
      </c>
      <c r="B2429" s="82">
        <f t="shared" si="209"/>
        <v>23</v>
      </c>
      <c r="C2429" s="83">
        <f t="shared" si="210"/>
        <v>4</v>
      </c>
      <c r="D2429" s="30">
        <v>18410</v>
      </c>
      <c r="E2429" s="30">
        <v>48258</v>
      </c>
      <c r="F2429" s="27"/>
      <c r="G2429" s="86">
        <f t="shared" si="211"/>
        <v>48258</v>
      </c>
      <c r="H2429" s="86">
        <f t="shared" si="212"/>
        <v>66668</v>
      </c>
      <c r="I2429" s="87"/>
    </row>
    <row r="2430" spans="1:9" ht="15" customHeight="1" x14ac:dyDescent="0.25">
      <c r="A2430" s="81">
        <f t="shared" si="213"/>
        <v>42971</v>
      </c>
      <c r="B2430" s="82">
        <f t="shared" si="209"/>
        <v>24</v>
      </c>
      <c r="C2430" s="83">
        <f t="shared" si="210"/>
        <v>5</v>
      </c>
      <c r="D2430" s="30">
        <v>24920</v>
      </c>
      <c r="E2430" s="30">
        <v>48258</v>
      </c>
      <c r="F2430" s="27"/>
      <c r="G2430" s="86">
        <f t="shared" si="211"/>
        <v>48258</v>
      </c>
      <c r="H2430" s="86">
        <f t="shared" si="212"/>
        <v>73178</v>
      </c>
      <c r="I2430" s="87"/>
    </row>
    <row r="2431" spans="1:9" ht="15" customHeight="1" x14ac:dyDescent="0.25">
      <c r="A2431" s="81">
        <f t="shared" si="213"/>
        <v>42972</v>
      </c>
      <c r="B2431" s="82">
        <f t="shared" si="209"/>
        <v>25</v>
      </c>
      <c r="C2431" s="83">
        <f t="shared" si="210"/>
        <v>6</v>
      </c>
      <c r="D2431" s="30">
        <v>38490</v>
      </c>
      <c r="E2431" s="30">
        <v>35595</v>
      </c>
      <c r="F2431" s="27"/>
      <c r="G2431" s="86">
        <f t="shared" si="211"/>
        <v>35595</v>
      </c>
      <c r="H2431" s="86">
        <f t="shared" si="212"/>
        <v>74085</v>
      </c>
      <c r="I2431" s="87"/>
    </row>
    <row r="2432" spans="1:9" ht="15" customHeight="1" x14ac:dyDescent="0.25">
      <c r="A2432" s="81">
        <f t="shared" si="213"/>
        <v>42973</v>
      </c>
      <c r="B2432" s="82">
        <f t="shared" si="209"/>
        <v>26</v>
      </c>
      <c r="C2432" s="83">
        <f t="shared" si="210"/>
        <v>7</v>
      </c>
      <c r="D2432" s="30">
        <v>58920</v>
      </c>
      <c r="E2432" s="30">
        <v>35595</v>
      </c>
      <c r="F2432" s="27"/>
      <c r="G2432" s="86">
        <f t="shared" si="211"/>
        <v>35595</v>
      </c>
      <c r="H2432" s="86">
        <f t="shared" si="212"/>
        <v>94515</v>
      </c>
      <c r="I2432" s="87"/>
    </row>
    <row r="2433" spans="1:9" ht="15" customHeight="1" x14ac:dyDescent="0.25">
      <c r="A2433" s="81">
        <f t="shared" si="213"/>
        <v>42974</v>
      </c>
      <c r="B2433" s="82">
        <f t="shared" si="209"/>
        <v>27</v>
      </c>
      <c r="C2433" s="83">
        <f t="shared" si="210"/>
        <v>1</v>
      </c>
      <c r="D2433" s="30">
        <v>55030</v>
      </c>
      <c r="E2433" s="30">
        <v>35595</v>
      </c>
      <c r="F2433" s="27"/>
      <c r="G2433" s="86">
        <f t="shared" si="211"/>
        <v>35595</v>
      </c>
      <c r="H2433" s="86">
        <f t="shared" si="212"/>
        <v>90625</v>
      </c>
      <c r="I2433" s="87"/>
    </row>
    <row r="2434" spans="1:9" ht="15" customHeight="1" x14ac:dyDescent="0.25">
      <c r="A2434" s="81">
        <f t="shared" si="213"/>
        <v>42975</v>
      </c>
      <c r="B2434" s="82">
        <f t="shared" si="209"/>
        <v>28</v>
      </c>
      <c r="C2434" s="83">
        <f t="shared" si="210"/>
        <v>2</v>
      </c>
      <c r="D2434" s="30">
        <v>69631</v>
      </c>
      <c r="E2434" s="30">
        <v>35595</v>
      </c>
      <c r="F2434" s="27"/>
      <c r="G2434" s="86">
        <f t="shared" si="211"/>
        <v>35595</v>
      </c>
      <c r="H2434" s="86">
        <f t="shared" si="212"/>
        <v>105226</v>
      </c>
      <c r="I2434" s="87"/>
    </row>
    <row r="2435" spans="1:9" ht="15" customHeight="1" x14ac:dyDescent="0.25">
      <c r="A2435" s="81">
        <f t="shared" si="213"/>
        <v>42976</v>
      </c>
      <c r="B2435" s="82">
        <f t="shared" si="209"/>
        <v>29</v>
      </c>
      <c r="C2435" s="83">
        <f t="shared" si="210"/>
        <v>3</v>
      </c>
      <c r="D2435" s="30">
        <v>30970</v>
      </c>
      <c r="E2435" s="30">
        <v>23100</v>
      </c>
      <c r="F2435" s="27"/>
      <c r="G2435" s="86">
        <f t="shared" si="211"/>
        <v>23100</v>
      </c>
      <c r="H2435" s="86">
        <f t="shared" si="212"/>
        <v>54070</v>
      </c>
      <c r="I2435" s="87"/>
    </row>
    <row r="2436" spans="1:9" ht="15" customHeight="1" x14ac:dyDescent="0.25">
      <c r="A2436" s="81">
        <f t="shared" si="213"/>
        <v>42977</v>
      </c>
      <c r="B2436" s="82">
        <f t="shared" si="209"/>
        <v>30</v>
      </c>
      <c r="C2436" s="83">
        <f t="shared" si="210"/>
        <v>4</v>
      </c>
      <c r="D2436" s="30">
        <v>65380</v>
      </c>
      <c r="E2436" s="30">
        <v>23100</v>
      </c>
      <c r="F2436" s="27"/>
      <c r="G2436" s="86">
        <f t="shared" si="211"/>
        <v>23100</v>
      </c>
      <c r="H2436" s="86">
        <f t="shared" si="212"/>
        <v>88480</v>
      </c>
      <c r="I2436" s="87"/>
    </row>
    <row r="2437" spans="1:9" ht="15" customHeight="1" x14ac:dyDescent="0.25">
      <c r="A2437" s="81">
        <f t="shared" si="213"/>
        <v>42978</v>
      </c>
      <c r="B2437" s="82">
        <f t="shared" si="209"/>
        <v>31</v>
      </c>
      <c r="C2437" s="83">
        <f t="shared" si="210"/>
        <v>5</v>
      </c>
      <c r="D2437" s="30">
        <v>96411</v>
      </c>
      <c r="E2437" s="30">
        <v>23100</v>
      </c>
      <c r="F2437" s="27"/>
      <c r="G2437" s="86">
        <f t="shared" si="211"/>
        <v>23100</v>
      </c>
      <c r="H2437" s="86">
        <f t="shared" si="212"/>
        <v>119511</v>
      </c>
      <c r="I2437" s="87"/>
    </row>
    <row r="2438" spans="1:9" ht="15" customHeight="1" x14ac:dyDescent="0.25">
      <c r="A2438" s="81">
        <f t="shared" si="213"/>
        <v>42979</v>
      </c>
      <c r="B2438" s="82">
        <f t="shared" si="209"/>
        <v>1</v>
      </c>
      <c r="C2438" s="83">
        <f t="shared" si="210"/>
        <v>6</v>
      </c>
      <c r="D2438" s="30">
        <v>78760</v>
      </c>
      <c r="E2438" s="30">
        <v>0</v>
      </c>
      <c r="F2438" s="27"/>
      <c r="G2438" s="86">
        <f t="shared" si="211"/>
        <v>0</v>
      </c>
      <c r="H2438" s="86">
        <f t="shared" si="212"/>
        <v>78760</v>
      </c>
      <c r="I2438" s="88" t="s">
        <v>24</v>
      </c>
    </row>
    <row r="2439" spans="1:9" ht="15" customHeight="1" x14ac:dyDescent="0.25">
      <c r="A2439" s="81">
        <f t="shared" si="213"/>
        <v>42980</v>
      </c>
      <c r="B2439" s="82">
        <f t="shared" si="209"/>
        <v>2</v>
      </c>
      <c r="C2439" s="83">
        <f t="shared" si="210"/>
        <v>7</v>
      </c>
      <c r="D2439" s="30">
        <v>86690</v>
      </c>
      <c r="E2439" s="30">
        <v>0</v>
      </c>
      <c r="F2439" s="27"/>
      <c r="G2439" s="86">
        <f t="shared" si="211"/>
        <v>0</v>
      </c>
      <c r="H2439" s="86">
        <f t="shared" si="212"/>
        <v>86690</v>
      </c>
      <c r="I2439" s="88" t="s">
        <v>24</v>
      </c>
    </row>
    <row r="2440" spans="1:9" ht="15" customHeight="1" x14ac:dyDescent="0.25">
      <c r="A2440" s="81">
        <f t="shared" si="213"/>
        <v>42981</v>
      </c>
      <c r="B2440" s="82">
        <f t="shared" si="209"/>
        <v>3</v>
      </c>
      <c r="C2440" s="83">
        <f t="shared" si="210"/>
        <v>1</v>
      </c>
      <c r="D2440" s="30">
        <v>92408</v>
      </c>
      <c r="E2440" s="30">
        <v>0</v>
      </c>
      <c r="F2440" s="27"/>
      <c r="G2440" s="86">
        <f t="shared" si="211"/>
        <v>0</v>
      </c>
      <c r="H2440" s="86">
        <f t="shared" si="212"/>
        <v>92408</v>
      </c>
      <c r="I2440" s="88" t="s">
        <v>24</v>
      </c>
    </row>
    <row r="2441" spans="1:9" ht="15" customHeight="1" x14ac:dyDescent="0.25">
      <c r="A2441" s="81">
        <f t="shared" si="213"/>
        <v>42982</v>
      </c>
      <c r="B2441" s="82">
        <f t="shared" si="209"/>
        <v>4</v>
      </c>
      <c r="C2441" s="83">
        <f t="shared" si="210"/>
        <v>2</v>
      </c>
      <c r="D2441" s="30">
        <v>78731</v>
      </c>
      <c r="E2441" s="30">
        <v>0</v>
      </c>
      <c r="F2441" s="27"/>
      <c r="G2441" s="86">
        <f t="shared" si="211"/>
        <v>0</v>
      </c>
      <c r="H2441" s="86">
        <f t="shared" si="212"/>
        <v>78731</v>
      </c>
      <c r="I2441" s="88" t="s">
        <v>24</v>
      </c>
    </row>
    <row r="2442" spans="1:9" ht="15" customHeight="1" x14ac:dyDescent="0.25">
      <c r="A2442" s="81">
        <f t="shared" si="213"/>
        <v>42983</v>
      </c>
      <c r="B2442" s="82">
        <f t="shared" si="209"/>
        <v>5</v>
      </c>
      <c r="C2442" s="83">
        <f t="shared" si="210"/>
        <v>3</v>
      </c>
      <c r="D2442" s="30">
        <v>72334</v>
      </c>
      <c r="E2442" s="30">
        <v>0</v>
      </c>
      <c r="F2442" s="27"/>
      <c r="G2442" s="86">
        <f t="shared" si="211"/>
        <v>0</v>
      </c>
      <c r="H2442" s="86">
        <f t="shared" si="212"/>
        <v>72334</v>
      </c>
      <c r="I2442" s="88" t="s">
        <v>24</v>
      </c>
    </row>
    <row r="2443" spans="1:9" ht="15" customHeight="1" x14ac:dyDescent="0.25">
      <c r="A2443" s="81">
        <f t="shared" si="213"/>
        <v>42984</v>
      </c>
      <c r="B2443" s="82">
        <f t="shared" si="209"/>
        <v>6</v>
      </c>
      <c r="C2443" s="83">
        <f t="shared" si="210"/>
        <v>4</v>
      </c>
      <c r="D2443" s="30">
        <v>59260</v>
      </c>
      <c r="E2443" s="30">
        <v>0</v>
      </c>
      <c r="F2443" s="27"/>
      <c r="G2443" s="86">
        <f t="shared" si="211"/>
        <v>0</v>
      </c>
      <c r="H2443" s="86">
        <f t="shared" si="212"/>
        <v>59260</v>
      </c>
      <c r="I2443" s="88" t="s">
        <v>24</v>
      </c>
    </row>
    <row r="2444" spans="1:9" ht="15" customHeight="1" x14ac:dyDescent="0.25">
      <c r="A2444" s="81">
        <f t="shared" si="213"/>
        <v>42985</v>
      </c>
      <c r="B2444" s="82">
        <f t="shared" ref="B2444:B2507" si="214">DAY(A2444)</f>
        <v>7</v>
      </c>
      <c r="C2444" s="83">
        <f t="shared" ref="C2444:C2507" si="215">WEEKDAY(A2444)</f>
        <v>5</v>
      </c>
      <c r="D2444" s="30">
        <v>59230</v>
      </c>
      <c r="E2444" s="30">
        <v>0</v>
      </c>
      <c r="F2444" s="27"/>
      <c r="G2444" s="86">
        <f t="shared" ref="G2444:G2507" si="216">SUM(E2444+F2444)</f>
        <v>0</v>
      </c>
      <c r="H2444" s="86">
        <f t="shared" ref="H2444:H2507" si="217">G2444+D2444</f>
        <v>59230</v>
      </c>
      <c r="I2444" s="88" t="s">
        <v>24</v>
      </c>
    </row>
    <row r="2445" spans="1:9" ht="15" customHeight="1" x14ac:dyDescent="0.25">
      <c r="A2445" s="81">
        <f t="shared" ref="A2445:A2508" si="218">A2444+1</f>
        <v>42986</v>
      </c>
      <c r="B2445" s="82">
        <f t="shared" si="214"/>
        <v>8</v>
      </c>
      <c r="C2445" s="83">
        <f t="shared" si="215"/>
        <v>6</v>
      </c>
      <c r="D2445" s="30">
        <v>59150</v>
      </c>
      <c r="E2445" s="30">
        <v>0</v>
      </c>
      <c r="F2445" s="27"/>
      <c r="G2445" s="86">
        <f t="shared" si="216"/>
        <v>0</v>
      </c>
      <c r="H2445" s="86">
        <f t="shared" si="217"/>
        <v>59150</v>
      </c>
      <c r="I2445" s="88" t="s">
        <v>24</v>
      </c>
    </row>
    <row r="2446" spans="1:9" ht="15" customHeight="1" x14ac:dyDescent="0.25">
      <c r="A2446" s="81">
        <f t="shared" si="218"/>
        <v>42987</v>
      </c>
      <c r="B2446" s="82">
        <f t="shared" si="214"/>
        <v>9</v>
      </c>
      <c r="C2446" s="83">
        <f t="shared" si="215"/>
        <v>7</v>
      </c>
      <c r="D2446" s="30">
        <v>61690</v>
      </c>
      <c r="E2446" s="30">
        <v>0</v>
      </c>
      <c r="F2446" s="27"/>
      <c r="G2446" s="86">
        <f t="shared" si="216"/>
        <v>0</v>
      </c>
      <c r="H2446" s="86">
        <f t="shared" si="217"/>
        <v>61690</v>
      </c>
      <c r="I2446" s="88" t="s">
        <v>24</v>
      </c>
    </row>
    <row r="2447" spans="1:9" ht="15" customHeight="1" x14ac:dyDescent="0.25">
      <c r="A2447" s="81">
        <f t="shared" si="218"/>
        <v>42988</v>
      </c>
      <c r="B2447" s="82">
        <f t="shared" si="214"/>
        <v>10</v>
      </c>
      <c r="C2447" s="83">
        <f t="shared" si="215"/>
        <v>1</v>
      </c>
      <c r="D2447" s="30">
        <v>69360</v>
      </c>
      <c r="E2447" s="30">
        <v>0</v>
      </c>
      <c r="F2447" s="27"/>
      <c r="G2447" s="86">
        <f t="shared" si="216"/>
        <v>0</v>
      </c>
      <c r="H2447" s="86">
        <f t="shared" si="217"/>
        <v>69360</v>
      </c>
      <c r="I2447" s="88" t="s">
        <v>24</v>
      </c>
    </row>
    <row r="2448" spans="1:9" ht="15" customHeight="1" x14ac:dyDescent="0.25">
      <c r="A2448" s="81">
        <f t="shared" si="218"/>
        <v>42989</v>
      </c>
      <c r="B2448" s="82">
        <f t="shared" si="214"/>
        <v>11</v>
      </c>
      <c r="C2448" s="83">
        <f t="shared" si="215"/>
        <v>2</v>
      </c>
      <c r="D2448" s="30">
        <v>62295</v>
      </c>
      <c r="E2448" s="30">
        <v>0</v>
      </c>
      <c r="F2448" s="27"/>
      <c r="G2448" s="86">
        <f t="shared" si="216"/>
        <v>0</v>
      </c>
      <c r="H2448" s="86">
        <f t="shared" si="217"/>
        <v>62295</v>
      </c>
      <c r="I2448" s="88" t="s">
        <v>24</v>
      </c>
    </row>
    <row r="2449" spans="1:9" ht="15" customHeight="1" x14ac:dyDescent="0.25">
      <c r="A2449" s="81">
        <f t="shared" si="218"/>
        <v>42990</v>
      </c>
      <c r="B2449" s="82">
        <f t="shared" si="214"/>
        <v>12</v>
      </c>
      <c r="C2449" s="83">
        <f t="shared" si="215"/>
        <v>3</v>
      </c>
      <c r="D2449" s="30">
        <v>60700</v>
      </c>
      <c r="E2449" s="30">
        <v>0</v>
      </c>
      <c r="F2449" s="27"/>
      <c r="G2449" s="86">
        <f t="shared" si="216"/>
        <v>0</v>
      </c>
      <c r="H2449" s="86">
        <f t="shared" si="217"/>
        <v>60700</v>
      </c>
      <c r="I2449" s="88" t="s">
        <v>24</v>
      </c>
    </row>
    <row r="2450" spans="1:9" ht="15" customHeight="1" x14ac:dyDescent="0.25">
      <c r="A2450" s="81">
        <f t="shared" si="218"/>
        <v>42991</v>
      </c>
      <c r="B2450" s="82">
        <f t="shared" si="214"/>
        <v>13</v>
      </c>
      <c r="C2450" s="83">
        <f t="shared" si="215"/>
        <v>4</v>
      </c>
      <c r="D2450" s="30">
        <v>59770</v>
      </c>
      <c r="E2450" s="30">
        <v>0</v>
      </c>
      <c r="F2450" s="27"/>
      <c r="G2450" s="86">
        <f t="shared" si="216"/>
        <v>0</v>
      </c>
      <c r="H2450" s="86">
        <f t="shared" si="217"/>
        <v>59770</v>
      </c>
      <c r="I2450" s="88" t="s">
        <v>24</v>
      </c>
    </row>
    <row r="2451" spans="1:9" ht="15" customHeight="1" x14ac:dyDescent="0.25">
      <c r="A2451" s="81">
        <f t="shared" si="218"/>
        <v>42992</v>
      </c>
      <c r="B2451" s="82">
        <f t="shared" si="214"/>
        <v>14</v>
      </c>
      <c r="C2451" s="83">
        <f t="shared" si="215"/>
        <v>5</v>
      </c>
      <c r="D2451" s="30">
        <v>59470</v>
      </c>
      <c r="E2451" s="30">
        <v>0</v>
      </c>
      <c r="F2451" s="27"/>
      <c r="G2451" s="86">
        <f t="shared" si="216"/>
        <v>0</v>
      </c>
      <c r="H2451" s="86">
        <f t="shared" si="217"/>
        <v>59470</v>
      </c>
      <c r="I2451" s="88" t="s">
        <v>24</v>
      </c>
    </row>
    <row r="2452" spans="1:9" ht="15" customHeight="1" x14ac:dyDescent="0.25">
      <c r="A2452" s="81">
        <f t="shared" si="218"/>
        <v>42993</v>
      </c>
      <c r="B2452" s="82">
        <f t="shared" si="214"/>
        <v>15</v>
      </c>
      <c r="C2452" s="83">
        <f t="shared" si="215"/>
        <v>6</v>
      </c>
      <c r="D2452" s="30">
        <v>59880</v>
      </c>
      <c r="E2452" s="30">
        <v>0</v>
      </c>
      <c r="F2452" s="27"/>
      <c r="G2452" s="86">
        <f t="shared" si="216"/>
        <v>0</v>
      </c>
      <c r="H2452" s="86">
        <f t="shared" si="217"/>
        <v>59880</v>
      </c>
      <c r="I2452" s="88" t="s">
        <v>24</v>
      </c>
    </row>
    <row r="2453" spans="1:9" ht="15" customHeight="1" x14ac:dyDescent="0.25">
      <c r="A2453" s="81">
        <f t="shared" si="218"/>
        <v>42994</v>
      </c>
      <c r="B2453" s="82">
        <f t="shared" si="214"/>
        <v>16</v>
      </c>
      <c r="C2453" s="83">
        <f t="shared" si="215"/>
        <v>7</v>
      </c>
      <c r="D2453" s="30">
        <v>63010</v>
      </c>
      <c r="E2453" s="30">
        <v>0</v>
      </c>
      <c r="F2453" s="27"/>
      <c r="G2453" s="86">
        <f t="shared" si="216"/>
        <v>0</v>
      </c>
      <c r="H2453" s="86">
        <f t="shared" si="217"/>
        <v>63010</v>
      </c>
      <c r="I2453" s="88" t="s">
        <v>24</v>
      </c>
    </row>
    <row r="2454" spans="1:9" ht="15" customHeight="1" x14ac:dyDescent="0.25">
      <c r="A2454" s="81">
        <f t="shared" si="218"/>
        <v>42995</v>
      </c>
      <c r="B2454" s="82">
        <f t="shared" si="214"/>
        <v>17</v>
      </c>
      <c r="C2454" s="83">
        <f t="shared" si="215"/>
        <v>1</v>
      </c>
      <c r="D2454" s="30">
        <v>73290</v>
      </c>
      <c r="E2454" s="30">
        <v>0</v>
      </c>
      <c r="F2454" s="27"/>
      <c r="G2454" s="86">
        <f t="shared" si="216"/>
        <v>0</v>
      </c>
      <c r="H2454" s="86">
        <f t="shared" si="217"/>
        <v>73290</v>
      </c>
      <c r="I2454" s="88" t="s">
        <v>24</v>
      </c>
    </row>
    <row r="2455" spans="1:9" ht="15" customHeight="1" x14ac:dyDescent="0.25">
      <c r="A2455" s="81">
        <f t="shared" si="218"/>
        <v>42996</v>
      </c>
      <c r="B2455" s="82">
        <f t="shared" si="214"/>
        <v>18</v>
      </c>
      <c r="C2455" s="83">
        <f t="shared" si="215"/>
        <v>2</v>
      </c>
      <c r="D2455" s="30">
        <v>60596</v>
      </c>
      <c r="E2455" s="30">
        <v>0</v>
      </c>
      <c r="F2455" s="27"/>
      <c r="G2455" s="86">
        <f t="shared" si="216"/>
        <v>0</v>
      </c>
      <c r="H2455" s="86">
        <f t="shared" si="217"/>
        <v>60596</v>
      </c>
      <c r="I2455" s="88" t="s">
        <v>24</v>
      </c>
    </row>
    <row r="2456" spans="1:9" ht="15" customHeight="1" x14ac:dyDescent="0.25">
      <c r="A2456" s="81">
        <f t="shared" si="218"/>
        <v>42997</v>
      </c>
      <c r="B2456" s="82">
        <f t="shared" si="214"/>
        <v>19</v>
      </c>
      <c r="C2456" s="83">
        <f t="shared" si="215"/>
        <v>3</v>
      </c>
      <c r="D2456" s="30">
        <v>59870</v>
      </c>
      <c r="E2456" s="30">
        <v>0</v>
      </c>
      <c r="F2456" s="27"/>
      <c r="G2456" s="86">
        <f t="shared" si="216"/>
        <v>0</v>
      </c>
      <c r="H2456" s="86">
        <f t="shared" si="217"/>
        <v>59870</v>
      </c>
      <c r="I2456" s="88" t="s">
        <v>24</v>
      </c>
    </row>
    <row r="2457" spans="1:9" ht="15" customHeight="1" x14ac:dyDescent="0.25">
      <c r="A2457" s="81">
        <f t="shared" si="218"/>
        <v>42998</v>
      </c>
      <c r="B2457" s="82">
        <f t="shared" si="214"/>
        <v>20</v>
      </c>
      <c r="C2457" s="83">
        <f t="shared" si="215"/>
        <v>4</v>
      </c>
      <c r="D2457" s="30">
        <v>59380</v>
      </c>
      <c r="E2457" s="30">
        <v>0</v>
      </c>
      <c r="F2457" s="27"/>
      <c r="G2457" s="86">
        <f t="shared" si="216"/>
        <v>0</v>
      </c>
      <c r="H2457" s="86">
        <f t="shared" si="217"/>
        <v>59380</v>
      </c>
      <c r="I2457" s="88" t="s">
        <v>24</v>
      </c>
    </row>
    <row r="2458" spans="1:9" ht="15" customHeight="1" x14ac:dyDescent="0.25">
      <c r="A2458" s="81">
        <f t="shared" si="218"/>
        <v>42999</v>
      </c>
      <c r="B2458" s="82">
        <f t="shared" si="214"/>
        <v>21</v>
      </c>
      <c r="C2458" s="83">
        <f t="shared" si="215"/>
        <v>5</v>
      </c>
      <c r="D2458" s="30">
        <v>61520</v>
      </c>
      <c r="E2458" s="30">
        <v>0</v>
      </c>
      <c r="F2458" s="27"/>
      <c r="G2458" s="86">
        <f t="shared" si="216"/>
        <v>0</v>
      </c>
      <c r="H2458" s="86">
        <f t="shared" si="217"/>
        <v>61520</v>
      </c>
      <c r="I2458" s="88" t="s">
        <v>24</v>
      </c>
    </row>
    <row r="2459" spans="1:9" ht="15" customHeight="1" x14ac:dyDescent="0.25">
      <c r="A2459" s="81">
        <f t="shared" si="218"/>
        <v>43000</v>
      </c>
      <c r="B2459" s="82">
        <f t="shared" si="214"/>
        <v>22</v>
      </c>
      <c r="C2459" s="83">
        <f t="shared" si="215"/>
        <v>6</v>
      </c>
      <c r="D2459" s="30">
        <v>62460</v>
      </c>
      <c r="E2459" s="30">
        <v>0</v>
      </c>
      <c r="F2459" s="27"/>
      <c r="G2459" s="86">
        <f t="shared" si="216"/>
        <v>0</v>
      </c>
      <c r="H2459" s="86">
        <f t="shared" si="217"/>
        <v>62460</v>
      </c>
      <c r="I2459" s="88" t="s">
        <v>24</v>
      </c>
    </row>
    <row r="2460" spans="1:9" ht="15" customHeight="1" x14ac:dyDescent="0.25">
      <c r="A2460" s="81">
        <f t="shared" si="218"/>
        <v>43001</v>
      </c>
      <c r="B2460" s="82">
        <f t="shared" si="214"/>
        <v>23</v>
      </c>
      <c r="C2460" s="83">
        <f t="shared" si="215"/>
        <v>7</v>
      </c>
      <c r="D2460" s="30">
        <v>67690</v>
      </c>
      <c r="E2460" s="30">
        <v>0</v>
      </c>
      <c r="F2460" s="27"/>
      <c r="G2460" s="86">
        <f t="shared" si="216"/>
        <v>0</v>
      </c>
      <c r="H2460" s="86">
        <f t="shared" si="217"/>
        <v>67690</v>
      </c>
      <c r="I2460" s="88" t="s">
        <v>24</v>
      </c>
    </row>
    <row r="2461" spans="1:9" ht="15" customHeight="1" x14ac:dyDescent="0.25">
      <c r="A2461" s="81">
        <f t="shared" si="218"/>
        <v>43002</v>
      </c>
      <c r="B2461" s="82">
        <f t="shared" si="214"/>
        <v>24</v>
      </c>
      <c r="C2461" s="83">
        <f t="shared" si="215"/>
        <v>1</v>
      </c>
      <c r="D2461" s="30">
        <v>73399</v>
      </c>
      <c r="E2461" s="30">
        <v>0</v>
      </c>
      <c r="F2461" s="27"/>
      <c r="G2461" s="86">
        <f t="shared" si="216"/>
        <v>0</v>
      </c>
      <c r="H2461" s="86">
        <f t="shared" si="217"/>
        <v>73399</v>
      </c>
      <c r="I2461" s="88" t="s">
        <v>24</v>
      </c>
    </row>
    <row r="2462" spans="1:9" ht="15" customHeight="1" x14ac:dyDescent="0.25">
      <c r="A2462" s="81">
        <f t="shared" si="218"/>
        <v>43003</v>
      </c>
      <c r="B2462" s="82">
        <f t="shared" si="214"/>
        <v>25</v>
      </c>
      <c r="C2462" s="83">
        <f t="shared" si="215"/>
        <v>2</v>
      </c>
      <c r="D2462" s="30">
        <v>61020</v>
      </c>
      <c r="E2462" s="30">
        <v>0</v>
      </c>
      <c r="F2462" s="27"/>
      <c r="G2462" s="86">
        <f t="shared" si="216"/>
        <v>0</v>
      </c>
      <c r="H2462" s="86">
        <f t="shared" si="217"/>
        <v>61020</v>
      </c>
      <c r="I2462" s="88" t="s">
        <v>24</v>
      </c>
    </row>
    <row r="2463" spans="1:9" ht="15" customHeight="1" x14ac:dyDescent="0.25">
      <c r="A2463" s="81">
        <f t="shared" si="218"/>
        <v>43004</v>
      </c>
      <c r="B2463" s="82">
        <f t="shared" si="214"/>
        <v>26</v>
      </c>
      <c r="C2463" s="83">
        <f t="shared" si="215"/>
        <v>3</v>
      </c>
      <c r="D2463" s="30">
        <v>63030</v>
      </c>
      <c r="E2463" s="30">
        <v>0</v>
      </c>
      <c r="F2463" s="27"/>
      <c r="G2463" s="86">
        <f t="shared" si="216"/>
        <v>0</v>
      </c>
      <c r="H2463" s="86">
        <f t="shared" si="217"/>
        <v>63030</v>
      </c>
      <c r="I2463" s="88" t="s">
        <v>24</v>
      </c>
    </row>
    <row r="2464" spans="1:9" ht="15" customHeight="1" x14ac:dyDescent="0.25">
      <c r="A2464" s="81">
        <f t="shared" si="218"/>
        <v>43005</v>
      </c>
      <c r="B2464" s="82">
        <f t="shared" si="214"/>
        <v>27</v>
      </c>
      <c r="C2464" s="83">
        <f t="shared" si="215"/>
        <v>4</v>
      </c>
      <c r="D2464" s="30">
        <v>63987</v>
      </c>
      <c r="E2464" s="30">
        <v>0</v>
      </c>
      <c r="F2464" s="27"/>
      <c r="G2464" s="86">
        <f t="shared" si="216"/>
        <v>0</v>
      </c>
      <c r="H2464" s="86">
        <f t="shared" si="217"/>
        <v>63987</v>
      </c>
      <c r="I2464" s="88" t="s">
        <v>24</v>
      </c>
    </row>
    <row r="2465" spans="1:9" ht="15" customHeight="1" x14ac:dyDescent="0.25">
      <c r="A2465" s="81">
        <f t="shared" si="218"/>
        <v>43006</v>
      </c>
      <c r="B2465" s="82">
        <f t="shared" si="214"/>
        <v>28</v>
      </c>
      <c r="C2465" s="83">
        <f t="shared" si="215"/>
        <v>5</v>
      </c>
      <c r="D2465" s="30">
        <v>59828</v>
      </c>
      <c r="E2465" s="30">
        <v>0</v>
      </c>
      <c r="F2465" s="27"/>
      <c r="G2465" s="86">
        <f t="shared" si="216"/>
        <v>0</v>
      </c>
      <c r="H2465" s="86">
        <f t="shared" si="217"/>
        <v>59828</v>
      </c>
      <c r="I2465" s="88" t="s">
        <v>24</v>
      </c>
    </row>
    <row r="2466" spans="1:9" ht="15" customHeight="1" x14ac:dyDescent="0.25">
      <c r="A2466" s="81">
        <f t="shared" si="218"/>
        <v>43007</v>
      </c>
      <c r="B2466" s="82">
        <f t="shared" si="214"/>
        <v>29</v>
      </c>
      <c r="C2466" s="83">
        <f t="shared" si="215"/>
        <v>6</v>
      </c>
      <c r="D2466" s="30">
        <v>63480</v>
      </c>
      <c r="E2466" s="30">
        <v>0</v>
      </c>
      <c r="F2466" s="27"/>
      <c r="G2466" s="86">
        <f t="shared" si="216"/>
        <v>0</v>
      </c>
      <c r="H2466" s="86">
        <f t="shared" si="217"/>
        <v>63480</v>
      </c>
      <c r="I2466" s="88" t="s">
        <v>24</v>
      </c>
    </row>
    <row r="2467" spans="1:9" ht="15" customHeight="1" x14ac:dyDescent="0.25">
      <c r="A2467" s="81">
        <f t="shared" si="218"/>
        <v>43008</v>
      </c>
      <c r="B2467" s="82">
        <f t="shared" si="214"/>
        <v>30</v>
      </c>
      <c r="C2467" s="83">
        <f t="shared" si="215"/>
        <v>7</v>
      </c>
      <c r="D2467" s="30">
        <v>66850</v>
      </c>
      <c r="E2467" s="30">
        <v>0</v>
      </c>
      <c r="F2467" s="27"/>
      <c r="G2467" s="86">
        <f t="shared" si="216"/>
        <v>0</v>
      </c>
      <c r="H2467" s="86">
        <f t="shared" si="217"/>
        <v>66850</v>
      </c>
      <c r="I2467" s="88" t="s">
        <v>24</v>
      </c>
    </row>
    <row r="2468" spans="1:9" ht="15" customHeight="1" x14ac:dyDescent="0.25">
      <c r="A2468" s="81">
        <f t="shared" si="218"/>
        <v>43009</v>
      </c>
      <c r="B2468" s="82">
        <f t="shared" si="214"/>
        <v>1</v>
      </c>
      <c r="C2468" s="83">
        <f t="shared" si="215"/>
        <v>1</v>
      </c>
      <c r="D2468" s="30">
        <v>74490</v>
      </c>
      <c r="E2468" s="30">
        <v>0</v>
      </c>
      <c r="F2468" s="27"/>
      <c r="G2468" s="86">
        <f t="shared" si="216"/>
        <v>0</v>
      </c>
      <c r="H2468" s="86">
        <f t="shared" si="217"/>
        <v>74490</v>
      </c>
      <c r="I2468" s="88" t="s">
        <v>24</v>
      </c>
    </row>
    <row r="2469" spans="1:9" ht="15" customHeight="1" x14ac:dyDescent="0.25">
      <c r="A2469" s="81">
        <f t="shared" si="218"/>
        <v>43010</v>
      </c>
      <c r="B2469" s="82">
        <f t="shared" si="214"/>
        <v>2</v>
      </c>
      <c r="C2469" s="83">
        <f t="shared" si="215"/>
        <v>2</v>
      </c>
      <c r="D2469" s="30">
        <v>61670</v>
      </c>
      <c r="E2469" s="30">
        <v>0</v>
      </c>
      <c r="F2469" s="27"/>
      <c r="G2469" s="86">
        <f t="shared" si="216"/>
        <v>0</v>
      </c>
      <c r="H2469" s="86">
        <f t="shared" si="217"/>
        <v>61670</v>
      </c>
      <c r="I2469" s="88" t="s">
        <v>24</v>
      </c>
    </row>
    <row r="2470" spans="1:9" ht="15" customHeight="1" x14ac:dyDescent="0.25">
      <c r="A2470" s="81">
        <f t="shared" si="218"/>
        <v>43011</v>
      </c>
      <c r="B2470" s="82">
        <f t="shared" si="214"/>
        <v>3</v>
      </c>
      <c r="C2470" s="83">
        <f t="shared" si="215"/>
        <v>3</v>
      </c>
      <c r="D2470" s="30">
        <v>59840</v>
      </c>
      <c r="E2470" s="30">
        <v>0</v>
      </c>
      <c r="F2470" s="27"/>
      <c r="G2470" s="86">
        <f t="shared" si="216"/>
        <v>0</v>
      </c>
      <c r="H2470" s="86">
        <f t="shared" si="217"/>
        <v>59840</v>
      </c>
      <c r="I2470" s="88" t="s">
        <v>24</v>
      </c>
    </row>
    <row r="2471" spans="1:9" ht="15" customHeight="1" x14ac:dyDescent="0.25">
      <c r="A2471" s="81">
        <f t="shared" si="218"/>
        <v>43012</v>
      </c>
      <c r="B2471" s="82">
        <f t="shared" si="214"/>
        <v>4</v>
      </c>
      <c r="C2471" s="83">
        <f t="shared" si="215"/>
        <v>4</v>
      </c>
      <c r="D2471" s="30">
        <v>64050</v>
      </c>
      <c r="E2471" s="30">
        <v>0</v>
      </c>
      <c r="F2471" s="27"/>
      <c r="G2471" s="86">
        <f t="shared" si="216"/>
        <v>0</v>
      </c>
      <c r="H2471" s="86">
        <f t="shared" si="217"/>
        <v>64050</v>
      </c>
      <c r="I2471" s="88" t="s">
        <v>24</v>
      </c>
    </row>
    <row r="2472" spans="1:9" ht="15" customHeight="1" x14ac:dyDescent="0.25">
      <c r="A2472" s="81">
        <f t="shared" si="218"/>
        <v>43013</v>
      </c>
      <c r="B2472" s="82">
        <f t="shared" si="214"/>
        <v>5</v>
      </c>
      <c r="C2472" s="83">
        <f t="shared" si="215"/>
        <v>5</v>
      </c>
      <c r="D2472" s="30">
        <v>59930</v>
      </c>
      <c r="E2472" s="30">
        <v>0</v>
      </c>
      <c r="F2472" s="27"/>
      <c r="G2472" s="86">
        <f t="shared" si="216"/>
        <v>0</v>
      </c>
      <c r="H2472" s="86">
        <f t="shared" si="217"/>
        <v>59930</v>
      </c>
      <c r="I2472" s="88" t="s">
        <v>24</v>
      </c>
    </row>
    <row r="2473" spans="1:9" ht="15" customHeight="1" x14ac:dyDescent="0.25">
      <c r="A2473" s="81">
        <f t="shared" si="218"/>
        <v>43014</v>
      </c>
      <c r="B2473" s="82">
        <f t="shared" si="214"/>
        <v>6</v>
      </c>
      <c r="C2473" s="83">
        <f t="shared" si="215"/>
        <v>6</v>
      </c>
      <c r="D2473" s="30">
        <v>64000</v>
      </c>
      <c r="E2473" s="30">
        <v>0</v>
      </c>
      <c r="F2473" s="27"/>
      <c r="G2473" s="86">
        <f t="shared" si="216"/>
        <v>0</v>
      </c>
      <c r="H2473" s="86">
        <f t="shared" si="217"/>
        <v>64000</v>
      </c>
      <c r="I2473" s="88" t="s">
        <v>24</v>
      </c>
    </row>
    <row r="2474" spans="1:9" ht="15" customHeight="1" x14ac:dyDescent="0.25">
      <c r="A2474" s="81">
        <f t="shared" si="218"/>
        <v>43015</v>
      </c>
      <c r="B2474" s="82">
        <f t="shared" si="214"/>
        <v>7</v>
      </c>
      <c r="C2474" s="83">
        <f t="shared" si="215"/>
        <v>7</v>
      </c>
      <c r="D2474" s="30">
        <v>83670</v>
      </c>
      <c r="E2474" s="30">
        <v>0</v>
      </c>
      <c r="F2474" s="27"/>
      <c r="G2474" s="86">
        <f t="shared" si="216"/>
        <v>0</v>
      </c>
      <c r="H2474" s="86">
        <f t="shared" si="217"/>
        <v>83670</v>
      </c>
      <c r="I2474" s="88" t="s">
        <v>24</v>
      </c>
    </row>
    <row r="2475" spans="1:9" ht="15" customHeight="1" x14ac:dyDescent="0.25">
      <c r="A2475" s="81">
        <f t="shared" si="218"/>
        <v>43016</v>
      </c>
      <c r="B2475" s="82">
        <f t="shared" si="214"/>
        <v>8</v>
      </c>
      <c r="C2475" s="83">
        <f t="shared" si="215"/>
        <v>1</v>
      </c>
      <c r="D2475" s="30">
        <v>93697</v>
      </c>
      <c r="E2475" s="30">
        <v>0</v>
      </c>
      <c r="F2475" s="27"/>
      <c r="G2475" s="86">
        <f t="shared" si="216"/>
        <v>0</v>
      </c>
      <c r="H2475" s="86">
        <f t="shared" si="217"/>
        <v>93697</v>
      </c>
      <c r="I2475" s="88" t="s">
        <v>24</v>
      </c>
    </row>
    <row r="2476" spans="1:9" ht="15" customHeight="1" x14ac:dyDescent="0.25">
      <c r="A2476" s="81">
        <f t="shared" si="218"/>
        <v>43017</v>
      </c>
      <c r="B2476" s="82">
        <f t="shared" si="214"/>
        <v>9</v>
      </c>
      <c r="C2476" s="83">
        <f t="shared" si="215"/>
        <v>2</v>
      </c>
      <c r="D2476" s="30">
        <v>77010</v>
      </c>
      <c r="E2476" s="30">
        <v>0</v>
      </c>
      <c r="F2476" s="27"/>
      <c r="G2476" s="86">
        <f t="shared" si="216"/>
        <v>0</v>
      </c>
      <c r="H2476" s="86">
        <f t="shared" si="217"/>
        <v>77010</v>
      </c>
      <c r="I2476" s="88" t="s">
        <v>24</v>
      </c>
    </row>
    <row r="2477" spans="1:9" ht="15" customHeight="1" x14ac:dyDescent="0.25">
      <c r="A2477" s="81">
        <f t="shared" si="218"/>
        <v>43018</v>
      </c>
      <c r="B2477" s="82">
        <f t="shared" si="214"/>
        <v>10</v>
      </c>
      <c r="C2477" s="83">
        <f t="shared" si="215"/>
        <v>3</v>
      </c>
      <c r="D2477" s="30">
        <v>65910</v>
      </c>
      <c r="E2477" s="30">
        <v>0</v>
      </c>
      <c r="F2477" s="27"/>
      <c r="G2477" s="86">
        <f t="shared" si="216"/>
        <v>0</v>
      </c>
      <c r="H2477" s="86">
        <f t="shared" si="217"/>
        <v>65910</v>
      </c>
      <c r="I2477" s="88" t="s">
        <v>24</v>
      </c>
    </row>
    <row r="2478" spans="1:9" ht="15" customHeight="1" x14ac:dyDescent="0.25">
      <c r="A2478" s="81">
        <f t="shared" si="218"/>
        <v>43019</v>
      </c>
      <c r="B2478" s="82">
        <f t="shared" si="214"/>
        <v>11</v>
      </c>
      <c r="C2478" s="83">
        <f t="shared" si="215"/>
        <v>4</v>
      </c>
      <c r="D2478" s="30">
        <v>66710</v>
      </c>
      <c r="E2478" s="30">
        <v>0</v>
      </c>
      <c r="F2478" s="27"/>
      <c r="G2478" s="86">
        <f t="shared" si="216"/>
        <v>0</v>
      </c>
      <c r="H2478" s="86">
        <f t="shared" si="217"/>
        <v>66710</v>
      </c>
      <c r="I2478" s="88" t="s">
        <v>24</v>
      </c>
    </row>
    <row r="2479" spans="1:9" ht="15" customHeight="1" x14ac:dyDescent="0.25">
      <c r="A2479" s="81">
        <f t="shared" si="218"/>
        <v>43020</v>
      </c>
      <c r="B2479" s="82">
        <f t="shared" si="214"/>
        <v>12</v>
      </c>
      <c r="C2479" s="83">
        <f t="shared" si="215"/>
        <v>5</v>
      </c>
      <c r="D2479" s="30">
        <v>58050</v>
      </c>
      <c r="E2479" s="30">
        <v>0</v>
      </c>
      <c r="F2479" s="27"/>
      <c r="G2479" s="86">
        <f t="shared" si="216"/>
        <v>0</v>
      </c>
      <c r="H2479" s="86">
        <f t="shared" si="217"/>
        <v>58050</v>
      </c>
      <c r="I2479" s="88" t="s">
        <v>24</v>
      </c>
    </row>
    <row r="2480" spans="1:9" ht="15" customHeight="1" x14ac:dyDescent="0.25">
      <c r="A2480" s="81">
        <f t="shared" si="218"/>
        <v>43021</v>
      </c>
      <c r="B2480" s="82">
        <f t="shared" si="214"/>
        <v>13</v>
      </c>
      <c r="C2480" s="83">
        <f t="shared" si="215"/>
        <v>6</v>
      </c>
      <c r="D2480" s="30">
        <v>65480</v>
      </c>
      <c r="E2480" s="30">
        <v>0</v>
      </c>
      <c r="F2480" s="27"/>
      <c r="G2480" s="86">
        <f t="shared" si="216"/>
        <v>0</v>
      </c>
      <c r="H2480" s="86">
        <f t="shared" si="217"/>
        <v>65480</v>
      </c>
      <c r="I2480" s="88" t="s">
        <v>24</v>
      </c>
    </row>
    <row r="2481" spans="1:9" ht="15" customHeight="1" x14ac:dyDescent="0.25">
      <c r="A2481" s="81">
        <f t="shared" si="218"/>
        <v>43022</v>
      </c>
      <c r="B2481" s="82">
        <f t="shared" si="214"/>
        <v>14</v>
      </c>
      <c r="C2481" s="83">
        <f t="shared" si="215"/>
        <v>7</v>
      </c>
      <c r="D2481" s="30">
        <v>71570</v>
      </c>
      <c r="E2481" s="30">
        <v>0</v>
      </c>
      <c r="F2481" s="27"/>
      <c r="G2481" s="86">
        <f t="shared" si="216"/>
        <v>0</v>
      </c>
      <c r="H2481" s="86">
        <f t="shared" si="217"/>
        <v>71570</v>
      </c>
      <c r="I2481" s="88" t="s">
        <v>24</v>
      </c>
    </row>
    <row r="2482" spans="1:9" ht="15" customHeight="1" x14ac:dyDescent="0.25">
      <c r="A2482" s="81">
        <f t="shared" si="218"/>
        <v>43023</v>
      </c>
      <c r="B2482" s="82">
        <f t="shared" si="214"/>
        <v>15</v>
      </c>
      <c r="C2482" s="83">
        <f t="shared" si="215"/>
        <v>1</v>
      </c>
      <c r="D2482" s="30">
        <v>73162</v>
      </c>
      <c r="E2482" s="30">
        <v>0</v>
      </c>
      <c r="F2482" s="27"/>
      <c r="G2482" s="86">
        <f t="shared" si="216"/>
        <v>0</v>
      </c>
      <c r="H2482" s="86">
        <f t="shared" si="217"/>
        <v>73162</v>
      </c>
      <c r="I2482" s="88" t="s">
        <v>24</v>
      </c>
    </row>
    <row r="2483" spans="1:9" ht="15" customHeight="1" x14ac:dyDescent="0.25">
      <c r="A2483" s="81">
        <f t="shared" si="218"/>
        <v>43024</v>
      </c>
      <c r="B2483" s="82">
        <f t="shared" si="214"/>
        <v>16</v>
      </c>
      <c r="C2483" s="83">
        <f t="shared" si="215"/>
        <v>2</v>
      </c>
      <c r="D2483" s="30">
        <v>59860</v>
      </c>
      <c r="E2483" s="30">
        <v>0</v>
      </c>
      <c r="F2483" s="27"/>
      <c r="G2483" s="86">
        <f t="shared" si="216"/>
        <v>0</v>
      </c>
      <c r="H2483" s="86">
        <f t="shared" si="217"/>
        <v>59860</v>
      </c>
      <c r="I2483" s="88" t="s">
        <v>24</v>
      </c>
    </row>
    <row r="2484" spans="1:9" ht="15" customHeight="1" x14ac:dyDescent="0.25">
      <c r="A2484" s="81">
        <f t="shared" si="218"/>
        <v>43025</v>
      </c>
      <c r="B2484" s="82">
        <f t="shared" si="214"/>
        <v>17</v>
      </c>
      <c r="C2484" s="83">
        <f t="shared" si="215"/>
        <v>3</v>
      </c>
      <c r="D2484" s="30">
        <v>63850</v>
      </c>
      <c r="E2484" s="30">
        <v>0</v>
      </c>
      <c r="F2484" s="27"/>
      <c r="G2484" s="86">
        <f t="shared" si="216"/>
        <v>0</v>
      </c>
      <c r="H2484" s="86">
        <f t="shared" si="217"/>
        <v>63850</v>
      </c>
      <c r="I2484" s="88" t="s">
        <v>24</v>
      </c>
    </row>
    <row r="2485" spans="1:9" ht="15" customHeight="1" x14ac:dyDescent="0.25">
      <c r="A2485" s="81">
        <f t="shared" si="218"/>
        <v>43026</v>
      </c>
      <c r="B2485" s="82">
        <f t="shared" si="214"/>
        <v>18</v>
      </c>
      <c r="C2485" s="83">
        <f t="shared" si="215"/>
        <v>4</v>
      </c>
      <c r="D2485" s="30">
        <v>59040</v>
      </c>
      <c r="E2485" s="30">
        <v>0</v>
      </c>
      <c r="F2485" s="27"/>
      <c r="G2485" s="86">
        <f t="shared" si="216"/>
        <v>0</v>
      </c>
      <c r="H2485" s="86">
        <f t="shared" si="217"/>
        <v>59040</v>
      </c>
      <c r="I2485" s="88" t="s">
        <v>24</v>
      </c>
    </row>
    <row r="2486" spans="1:9" ht="15" customHeight="1" x14ac:dyDescent="0.25">
      <c r="A2486" s="81">
        <f t="shared" si="218"/>
        <v>43027</v>
      </c>
      <c r="B2486" s="82">
        <f t="shared" si="214"/>
        <v>19</v>
      </c>
      <c r="C2486" s="83">
        <f t="shared" si="215"/>
        <v>5</v>
      </c>
      <c r="D2486" s="30">
        <v>60770</v>
      </c>
      <c r="E2486" s="30">
        <v>0</v>
      </c>
      <c r="F2486" s="27"/>
      <c r="G2486" s="86">
        <f t="shared" si="216"/>
        <v>0</v>
      </c>
      <c r="H2486" s="86">
        <f t="shared" si="217"/>
        <v>60770</v>
      </c>
      <c r="I2486" s="88" t="s">
        <v>24</v>
      </c>
    </row>
    <row r="2487" spans="1:9" ht="15" customHeight="1" x14ac:dyDescent="0.25">
      <c r="A2487" s="81">
        <f t="shared" si="218"/>
        <v>43028</v>
      </c>
      <c r="B2487" s="82">
        <f t="shared" si="214"/>
        <v>20</v>
      </c>
      <c r="C2487" s="83">
        <f t="shared" si="215"/>
        <v>6</v>
      </c>
      <c r="D2487" s="30">
        <v>56580</v>
      </c>
      <c r="E2487" s="30">
        <v>0</v>
      </c>
      <c r="F2487" s="27"/>
      <c r="G2487" s="86">
        <f t="shared" si="216"/>
        <v>0</v>
      </c>
      <c r="H2487" s="86">
        <f t="shared" si="217"/>
        <v>56580</v>
      </c>
      <c r="I2487" s="88" t="s">
        <v>24</v>
      </c>
    </row>
    <row r="2488" spans="1:9" ht="15" customHeight="1" x14ac:dyDescent="0.25">
      <c r="A2488" s="81">
        <f t="shared" si="218"/>
        <v>43029</v>
      </c>
      <c r="B2488" s="82">
        <f t="shared" si="214"/>
        <v>21</v>
      </c>
      <c r="C2488" s="83">
        <f t="shared" si="215"/>
        <v>7</v>
      </c>
      <c r="D2488" s="30">
        <v>42340</v>
      </c>
      <c r="E2488" s="30">
        <v>0</v>
      </c>
      <c r="F2488" s="27"/>
      <c r="G2488" s="86">
        <f t="shared" si="216"/>
        <v>0</v>
      </c>
      <c r="H2488" s="86">
        <f t="shared" si="217"/>
        <v>42340</v>
      </c>
      <c r="I2488" s="88" t="s">
        <v>24</v>
      </c>
    </row>
    <row r="2489" spans="1:9" ht="15" customHeight="1" x14ac:dyDescent="0.25">
      <c r="A2489" s="81">
        <f t="shared" si="218"/>
        <v>43030</v>
      </c>
      <c r="B2489" s="82">
        <f t="shared" si="214"/>
        <v>22</v>
      </c>
      <c r="C2489" s="83">
        <f t="shared" si="215"/>
        <v>1</v>
      </c>
      <c r="D2489" s="30">
        <v>49300</v>
      </c>
      <c r="E2489" s="30">
        <v>0</v>
      </c>
      <c r="F2489" s="27"/>
      <c r="G2489" s="86">
        <f t="shared" si="216"/>
        <v>0</v>
      </c>
      <c r="H2489" s="86">
        <f t="shared" si="217"/>
        <v>49300</v>
      </c>
      <c r="I2489" s="88" t="s">
        <v>24</v>
      </c>
    </row>
    <row r="2490" spans="1:9" ht="15" customHeight="1" x14ac:dyDescent="0.25">
      <c r="A2490" s="81">
        <f t="shared" si="218"/>
        <v>43031</v>
      </c>
      <c r="B2490" s="82">
        <f t="shared" si="214"/>
        <v>23</v>
      </c>
      <c r="C2490" s="83">
        <f t="shared" si="215"/>
        <v>2</v>
      </c>
      <c r="D2490" s="30">
        <v>55430</v>
      </c>
      <c r="E2490" s="30">
        <v>0</v>
      </c>
      <c r="F2490" s="27"/>
      <c r="G2490" s="86">
        <f t="shared" si="216"/>
        <v>0</v>
      </c>
      <c r="H2490" s="86">
        <f t="shared" si="217"/>
        <v>55430</v>
      </c>
      <c r="I2490" s="88" t="s">
        <v>24</v>
      </c>
    </row>
    <row r="2491" spans="1:9" ht="15" customHeight="1" x14ac:dyDescent="0.25">
      <c r="A2491" s="81">
        <f t="shared" si="218"/>
        <v>43032</v>
      </c>
      <c r="B2491" s="82">
        <f t="shared" si="214"/>
        <v>24</v>
      </c>
      <c r="C2491" s="83">
        <f t="shared" si="215"/>
        <v>3</v>
      </c>
      <c r="D2491" s="30">
        <v>9250</v>
      </c>
      <c r="E2491" s="30">
        <v>0</v>
      </c>
      <c r="F2491" s="27"/>
      <c r="G2491" s="86">
        <f t="shared" si="216"/>
        <v>0</v>
      </c>
      <c r="H2491" s="86">
        <f t="shared" si="217"/>
        <v>9250</v>
      </c>
      <c r="I2491" s="88" t="s">
        <v>24</v>
      </c>
    </row>
    <row r="2492" spans="1:9" ht="15" customHeight="1" x14ac:dyDescent="0.25">
      <c r="A2492" s="81">
        <f t="shared" si="218"/>
        <v>43033</v>
      </c>
      <c r="B2492" s="82">
        <f t="shared" si="214"/>
        <v>25</v>
      </c>
      <c r="C2492" s="83">
        <f t="shared" si="215"/>
        <v>4</v>
      </c>
      <c r="D2492" s="30">
        <v>3430</v>
      </c>
      <c r="E2492" s="30">
        <v>0</v>
      </c>
      <c r="F2492" s="27"/>
      <c r="G2492" s="86">
        <f t="shared" si="216"/>
        <v>0</v>
      </c>
      <c r="H2492" s="86">
        <f t="shared" si="217"/>
        <v>3430</v>
      </c>
      <c r="I2492" s="88" t="s">
        <v>24</v>
      </c>
    </row>
    <row r="2493" spans="1:9" ht="15" customHeight="1" x14ac:dyDescent="0.25">
      <c r="A2493" s="81">
        <f t="shared" si="218"/>
        <v>43034</v>
      </c>
      <c r="B2493" s="82">
        <f t="shared" si="214"/>
        <v>26</v>
      </c>
      <c r="C2493" s="83">
        <f t="shared" si="215"/>
        <v>5</v>
      </c>
      <c r="D2493" s="30">
        <v>62150</v>
      </c>
      <c r="E2493" s="30">
        <v>0</v>
      </c>
      <c r="F2493" s="27"/>
      <c r="G2493" s="86">
        <f t="shared" si="216"/>
        <v>0</v>
      </c>
      <c r="H2493" s="86">
        <f t="shared" si="217"/>
        <v>62150</v>
      </c>
      <c r="I2493" s="88" t="s">
        <v>24</v>
      </c>
    </row>
    <row r="2494" spans="1:9" ht="15" customHeight="1" x14ac:dyDescent="0.25">
      <c r="A2494" s="81">
        <f t="shared" si="218"/>
        <v>43035</v>
      </c>
      <c r="B2494" s="82">
        <f t="shared" si="214"/>
        <v>27</v>
      </c>
      <c r="C2494" s="83">
        <f t="shared" si="215"/>
        <v>6</v>
      </c>
      <c r="D2494" s="30">
        <v>12350</v>
      </c>
      <c r="E2494" s="30">
        <v>0</v>
      </c>
      <c r="F2494" s="27"/>
      <c r="G2494" s="86">
        <f t="shared" si="216"/>
        <v>0</v>
      </c>
      <c r="H2494" s="86">
        <f t="shared" si="217"/>
        <v>12350</v>
      </c>
      <c r="I2494" s="88" t="s">
        <v>24</v>
      </c>
    </row>
    <row r="2495" spans="1:9" ht="15" customHeight="1" x14ac:dyDescent="0.25">
      <c r="A2495" s="81">
        <f t="shared" si="218"/>
        <v>43036</v>
      </c>
      <c r="B2495" s="82">
        <f t="shared" si="214"/>
        <v>28</v>
      </c>
      <c r="C2495" s="83">
        <f t="shared" si="215"/>
        <v>7</v>
      </c>
      <c r="D2495" s="30">
        <v>43670</v>
      </c>
      <c r="E2495" s="30">
        <v>0</v>
      </c>
      <c r="F2495" s="27"/>
      <c r="G2495" s="86">
        <f t="shared" si="216"/>
        <v>0</v>
      </c>
      <c r="H2495" s="86">
        <f t="shared" si="217"/>
        <v>43670</v>
      </c>
      <c r="I2495" s="88" t="s">
        <v>24</v>
      </c>
    </row>
    <row r="2496" spans="1:9" ht="15" customHeight="1" x14ac:dyDescent="0.25">
      <c r="A2496" s="81">
        <f t="shared" si="218"/>
        <v>43037</v>
      </c>
      <c r="B2496" s="82">
        <f t="shared" si="214"/>
        <v>29</v>
      </c>
      <c r="C2496" s="83">
        <f t="shared" si="215"/>
        <v>1</v>
      </c>
      <c r="D2496" s="30">
        <v>48803</v>
      </c>
      <c r="E2496" s="30">
        <v>0</v>
      </c>
      <c r="F2496" s="27"/>
      <c r="G2496" s="86">
        <f t="shared" si="216"/>
        <v>0</v>
      </c>
      <c r="H2496" s="86">
        <f t="shared" si="217"/>
        <v>48803</v>
      </c>
      <c r="I2496" s="88" t="s">
        <v>24</v>
      </c>
    </row>
    <row r="2497" spans="1:9" ht="15" customHeight="1" x14ac:dyDescent="0.25">
      <c r="A2497" s="81">
        <f t="shared" si="218"/>
        <v>43038</v>
      </c>
      <c r="B2497" s="82">
        <f t="shared" si="214"/>
        <v>30</v>
      </c>
      <c r="C2497" s="83">
        <f t="shared" si="215"/>
        <v>2</v>
      </c>
      <c r="D2497" s="30">
        <v>0</v>
      </c>
      <c r="E2497" s="30">
        <v>0</v>
      </c>
      <c r="F2497" s="27"/>
      <c r="G2497" s="86">
        <f t="shared" si="216"/>
        <v>0</v>
      </c>
      <c r="H2497" s="86">
        <f t="shared" si="217"/>
        <v>0</v>
      </c>
      <c r="I2497" s="88" t="s">
        <v>25</v>
      </c>
    </row>
    <row r="2498" spans="1:9" ht="15" customHeight="1" x14ac:dyDescent="0.25">
      <c r="A2498" s="81">
        <f t="shared" si="218"/>
        <v>43039</v>
      </c>
      <c r="B2498" s="82">
        <f t="shared" si="214"/>
        <v>31</v>
      </c>
      <c r="C2498" s="83">
        <f t="shared" si="215"/>
        <v>3</v>
      </c>
      <c r="D2498" s="30">
        <v>0</v>
      </c>
      <c r="E2498" s="30">
        <v>0</v>
      </c>
      <c r="F2498" s="27"/>
      <c r="G2498" s="86">
        <f t="shared" si="216"/>
        <v>0</v>
      </c>
      <c r="H2498" s="86">
        <f t="shared" si="217"/>
        <v>0</v>
      </c>
      <c r="I2498" s="88" t="s">
        <v>25</v>
      </c>
    </row>
    <row r="2499" spans="1:9" ht="15" customHeight="1" x14ac:dyDescent="0.25">
      <c r="A2499" s="81">
        <f t="shared" si="218"/>
        <v>43040</v>
      </c>
      <c r="B2499" s="82">
        <f t="shared" si="214"/>
        <v>1</v>
      </c>
      <c r="C2499" s="83">
        <f t="shared" si="215"/>
        <v>4</v>
      </c>
      <c r="D2499" s="30">
        <v>65710</v>
      </c>
      <c r="E2499" s="30">
        <v>15273</v>
      </c>
      <c r="F2499" s="27">
        <v>10821</v>
      </c>
      <c r="G2499" s="86">
        <f t="shared" si="216"/>
        <v>26094</v>
      </c>
      <c r="H2499" s="86">
        <f t="shared" si="217"/>
        <v>91804</v>
      </c>
      <c r="I2499" s="87"/>
    </row>
    <row r="2500" spans="1:9" ht="15" customHeight="1" x14ac:dyDescent="0.25">
      <c r="A2500" s="81">
        <f t="shared" si="218"/>
        <v>43041</v>
      </c>
      <c r="B2500" s="82">
        <f t="shared" si="214"/>
        <v>2</v>
      </c>
      <c r="C2500" s="83">
        <f t="shared" si="215"/>
        <v>5</v>
      </c>
      <c r="D2500" s="30">
        <v>108720</v>
      </c>
      <c r="E2500" s="30">
        <v>15273</v>
      </c>
      <c r="F2500" s="27">
        <v>10821</v>
      </c>
      <c r="G2500" s="86">
        <f t="shared" si="216"/>
        <v>26094</v>
      </c>
      <c r="H2500" s="86">
        <f t="shared" si="217"/>
        <v>134814</v>
      </c>
      <c r="I2500" s="87"/>
    </row>
    <row r="2501" spans="1:9" ht="15" customHeight="1" x14ac:dyDescent="0.25">
      <c r="A2501" s="81">
        <f t="shared" si="218"/>
        <v>43042</v>
      </c>
      <c r="B2501" s="82">
        <f t="shared" si="214"/>
        <v>3</v>
      </c>
      <c r="C2501" s="83">
        <f t="shared" si="215"/>
        <v>6</v>
      </c>
      <c r="D2501" s="30">
        <v>59920</v>
      </c>
      <c r="E2501" s="30">
        <v>21900</v>
      </c>
      <c r="F2501" s="27">
        <v>21396</v>
      </c>
      <c r="G2501" s="86">
        <f t="shared" si="216"/>
        <v>43296</v>
      </c>
      <c r="H2501" s="86">
        <f t="shared" si="217"/>
        <v>103216</v>
      </c>
      <c r="I2501" s="87"/>
    </row>
    <row r="2502" spans="1:9" ht="15" customHeight="1" x14ac:dyDescent="0.25">
      <c r="A2502" s="81">
        <f t="shared" si="218"/>
        <v>43043</v>
      </c>
      <c r="B2502" s="82">
        <f t="shared" si="214"/>
        <v>4</v>
      </c>
      <c r="C2502" s="83">
        <f t="shared" si="215"/>
        <v>7</v>
      </c>
      <c r="D2502" s="30">
        <v>53210</v>
      </c>
      <c r="E2502" s="30">
        <v>21900</v>
      </c>
      <c r="F2502" s="27">
        <v>21396</v>
      </c>
      <c r="G2502" s="86">
        <f t="shared" si="216"/>
        <v>43296</v>
      </c>
      <c r="H2502" s="86">
        <f t="shared" si="217"/>
        <v>96506</v>
      </c>
      <c r="I2502" s="87"/>
    </row>
    <row r="2503" spans="1:9" ht="15" customHeight="1" x14ac:dyDescent="0.25">
      <c r="A2503" s="81">
        <f t="shared" si="218"/>
        <v>43044</v>
      </c>
      <c r="B2503" s="82">
        <f t="shared" si="214"/>
        <v>5</v>
      </c>
      <c r="C2503" s="83">
        <f t="shared" si="215"/>
        <v>1</v>
      </c>
      <c r="D2503" s="30">
        <v>62070</v>
      </c>
      <c r="E2503" s="30">
        <v>21900</v>
      </c>
      <c r="F2503" s="27">
        <v>21396</v>
      </c>
      <c r="G2503" s="86">
        <f t="shared" si="216"/>
        <v>43296</v>
      </c>
      <c r="H2503" s="86">
        <f t="shared" si="217"/>
        <v>105366</v>
      </c>
      <c r="I2503" s="87"/>
    </row>
    <row r="2504" spans="1:9" ht="15" customHeight="1" x14ac:dyDescent="0.25">
      <c r="A2504" s="81">
        <f t="shared" si="218"/>
        <v>43045</v>
      </c>
      <c r="B2504" s="82">
        <f t="shared" si="214"/>
        <v>6</v>
      </c>
      <c r="C2504" s="83">
        <f t="shared" si="215"/>
        <v>2</v>
      </c>
      <c r="D2504" s="30">
        <v>13580</v>
      </c>
      <c r="E2504" s="30">
        <v>11370</v>
      </c>
      <c r="F2504" s="27">
        <v>11275</v>
      </c>
      <c r="G2504" s="86">
        <f t="shared" si="216"/>
        <v>22645</v>
      </c>
      <c r="H2504" s="86">
        <f t="shared" si="217"/>
        <v>36225</v>
      </c>
      <c r="I2504" s="87"/>
    </row>
    <row r="2505" spans="1:9" ht="15" customHeight="1" x14ac:dyDescent="0.25">
      <c r="A2505" s="81">
        <f t="shared" si="218"/>
        <v>43046</v>
      </c>
      <c r="B2505" s="82">
        <f t="shared" si="214"/>
        <v>7</v>
      </c>
      <c r="C2505" s="83">
        <f t="shared" si="215"/>
        <v>3</v>
      </c>
      <c r="D2505" s="30">
        <v>31970</v>
      </c>
      <c r="E2505" s="30">
        <v>11370</v>
      </c>
      <c r="F2505" s="27">
        <v>11275</v>
      </c>
      <c r="G2505" s="86">
        <f t="shared" si="216"/>
        <v>22645</v>
      </c>
      <c r="H2505" s="86">
        <f t="shared" si="217"/>
        <v>54615</v>
      </c>
      <c r="I2505" s="87"/>
    </row>
    <row r="2506" spans="1:9" ht="15" customHeight="1" x14ac:dyDescent="0.25">
      <c r="A2506" s="81">
        <f t="shared" si="218"/>
        <v>43047</v>
      </c>
      <c r="B2506" s="82">
        <f t="shared" si="214"/>
        <v>8</v>
      </c>
      <c r="C2506" s="83">
        <f t="shared" si="215"/>
        <v>4</v>
      </c>
      <c r="D2506" s="30">
        <v>59810</v>
      </c>
      <c r="E2506" s="30">
        <v>11370</v>
      </c>
      <c r="F2506" s="27">
        <v>11275</v>
      </c>
      <c r="G2506" s="86">
        <f t="shared" si="216"/>
        <v>22645</v>
      </c>
      <c r="H2506" s="86">
        <f t="shared" si="217"/>
        <v>82455</v>
      </c>
      <c r="I2506" s="87"/>
    </row>
    <row r="2507" spans="1:9" ht="15" customHeight="1" x14ac:dyDescent="0.25">
      <c r="A2507" s="81">
        <f t="shared" si="218"/>
        <v>43048</v>
      </c>
      <c r="B2507" s="82">
        <f t="shared" si="214"/>
        <v>9</v>
      </c>
      <c r="C2507" s="83">
        <f t="shared" si="215"/>
        <v>5</v>
      </c>
      <c r="D2507" s="30">
        <v>61710</v>
      </c>
      <c r="E2507" s="30">
        <v>0</v>
      </c>
      <c r="F2507" s="27">
        <v>139</v>
      </c>
      <c r="G2507" s="86">
        <f t="shared" si="216"/>
        <v>139</v>
      </c>
      <c r="H2507" s="86">
        <f t="shared" si="217"/>
        <v>61849</v>
      </c>
      <c r="I2507" s="88" t="s">
        <v>24</v>
      </c>
    </row>
    <row r="2508" spans="1:9" ht="15" customHeight="1" x14ac:dyDescent="0.25">
      <c r="A2508" s="81">
        <f t="shared" si="218"/>
        <v>43049</v>
      </c>
      <c r="B2508" s="82">
        <f t="shared" ref="B2508:B2571" si="219">DAY(A2508)</f>
        <v>10</v>
      </c>
      <c r="C2508" s="83">
        <f t="shared" ref="C2508:C2571" si="220">WEEKDAY(A2508)</f>
        <v>6</v>
      </c>
      <c r="D2508" s="30">
        <v>64920</v>
      </c>
      <c r="E2508" s="30">
        <v>0</v>
      </c>
      <c r="F2508" s="27">
        <v>139</v>
      </c>
      <c r="G2508" s="86">
        <f t="shared" ref="G2508:G2571" si="221">SUM(E2508+F2508)</f>
        <v>139</v>
      </c>
      <c r="H2508" s="86">
        <f t="shared" ref="H2508:H2571" si="222">G2508+D2508</f>
        <v>65059</v>
      </c>
      <c r="I2508" s="88" t="s">
        <v>24</v>
      </c>
    </row>
    <row r="2509" spans="1:9" ht="15" customHeight="1" x14ac:dyDescent="0.25">
      <c r="A2509" s="81">
        <f t="shared" ref="A2509:A2572" si="223">A2508+1</f>
        <v>43050</v>
      </c>
      <c r="B2509" s="82">
        <f t="shared" si="219"/>
        <v>11</v>
      </c>
      <c r="C2509" s="83">
        <f t="shared" si="220"/>
        <v>7</v>
      </c>
      <c r="D2509" s="30">
        <v>76520</v>
      </c>
      <c r="E2509" s="30">
        <v>0</v>
      </c>
      <c r="F2509" s="27">
        <v>139</v>
      </c>
      <c r="G2509" s="86">
        <f t="shared" si="221"/>
        <v>139</v>
      </c>
      <c r="H2509" s="86">
        <f t="shared" si="222"/>
        <v>76659</v>
      </c>
      <c r="I2509" s="88" t="s">
        <v>24</v>
      </c>
    </row>
    <row r="2510" spans="1:9" ht="15" customHeight="1" x14ac:dyDescent="0.25">
      <c r="A2510" s="81">
        <f t="shared" si="223"/>
        <v>43051</v>
      </c>
      <c r="B2510" s="82">
        <f t="shared" si="219"/>
        <v>12</v>
      </c>
      <c r="C2510" s="83">
        <f t="shared" si="220"/>
        <v>1</v>
      </c>
      <c r="D2510" s="30">
        <v>69220</v>
      </c>
      <c r="E2510" s="30">
        <v>0</v>
      </c>
      <c r="F2510" s="27">
        <v>139</v>
      </c>
      <c r="G2510" s="86">
        <f t="shared" si="221"/>
        <v>139</v>
      </c>
      <c r="H2510" s="86">
        <f t="shared" si="222"/>
        <v>69359</v>
      </c>
      <c r="I2510" s="88" t="s">
        <v>24</v>
      </c>
    </row>
    <row r="2511" spans="1:9" ht="15" customHeight="1" x14ac:dyDescent="0.25">
      <c r="A2511" s="81">
        <f t="shared" si="223"/>
        <v>43052</v>
      </c>
      <c r="B2511" s="82">
        <f t="shared" si="219"/>
        <v>13</v>
      </c>
      <c r="C2511" s="83">
        <f t="shared" si="220"/>
        <v>2</v>
      </c>
      <c r="D2511" s="30">
        <v>52310</v>
      </c>
      <c r="E2511" s="30">
        <v>8307</v>
      </c>
      <c r="F2511" s="27">
        <v>7703</v>
      </c>
      <c r="G2511" s="86">
        <f t="shared" si="221"/>
        <v>16010</v>
      </c>
      <c r="H2511" s="86">
        <f t="shared" si="222"/>
        <v>68320</v>
      </c>
      <c r="I2511" s="87"/>
    </row>
    <row r="2512" spans="1:9" ht="15" customHeight="1" x14ac:dyDescent="0.25">
      <c r="A2512" s="81">
        <f t="shared" si="223"/>
        <v>43053</v>
      </c>
      <c r="B2512" s="82">
        <f t="shared" si="219"/>
        <v>14</v>
      </c>
      <c r="C2512" s="83">
        <f t="shared" si="220"/>
        <v>3</v>
      </c>
      <c r="D2512" s="30">
        <v>55540</v>
      </c>
      <c r="E2512" s="30">
        <v>8307</v>
      </c>
      <c r="F2512" s="27">
        <v>7703</v>
      </c>
      <c r="G2512" s="86">
        <f t="shared" si="221"/>
        <v>16010</v>
      </c>
      <c r="H2512" s="86">
        <f t="shared" si="222"/>
        <v>71550</v>
      </c>
      <c r="I2512" s="87"/>
    </row>
    <row r="2513" spans="1:9" ht="15" customHeight="1" x14ac:dyDescent="0.25">
      <c r="A2513" s="81">
        <f t="shared" si="223"/>
        <v>43054</v>
      </c>
      <c r="B2513" s="82">
        <f t="shared" si="219"/>
        <v>15</v>
      </c>
      <c r="C2513" s="83">
        <f t="shared" si="220"/>
        <v>4</v>
      </c>
      <c r="D2513" s="30">
        <v>61160</v>
      </c>
      <c r="E2513" s="30">
        <v>8307</v>
      </c>
      <c r="F2513" s="27">
        <v>7703</v>
      </c>
      <c r="G2513" s="86">
        <f t="shared" si="221"/>
        <v>16010</v>
      </c>
      <c r="H2513" s="86">
        <f t="shared" si="222"/>
        <v>77170</v>
      </c>
      <c r="I2513" s="87"/>
    </row>
    <row r="2514" spans="1:9" ht="15" customHeight="1" x14ac:dyDescent="0.25">
      <c r="A2514" s="81">
        <f t="shared" si="223"/>
        <v>43055</v>
      </c>
      <c r="B2514" s="82">
        <f t="shared" si="219"/>
        <v>16</v>
      </c>
      <c r="C2514" s="83">
        <f t="shared" si="220"/>
        <v>5</v>
      </c>
      <c r="D2514" s="30">
        <v>56370</v>
      </c>
      <c r="E2514" s="30">
        <v>8307</v>
      </c>
      <c r="F2514" s="27">
        <v>7703</v>
      </c>
      <c r="G2514" s="86">
        <f t="shared" si="221"/>
        <v>16010</v>
      </c>
      <c r="H2514" s="86">
        <f t="shared" si="222"/>
        <v>72380</v>
      </c>
      <c r="I2514" s="87"/>
    </row>
    <row r="2515" spans="1:9" ht="15" customHeight="1" x14ac:dyDescent="0.25">
      <c r="A2515" s="81">
        <f t="shared" si="223"/>
        <v>43056</v>
      </c>
      <c r="B2515" s="82">
        <f t="shared" si="219"/>
        <v>17</v>
      </c>
      <c r="C2515" s="83">
        <f t="shared" si="220"/>
        <v>6</v>
      </c>
      <c r="D2515" s="30">
        <v>64120</v>
      </c>
      <c r="E2515" s="30">
        <v>3747</v>
      </c>
      <c r="F2515" s="27">
        <v>7121</v>
      </c>
      <c r="G2515" s="86">
        <f t="shared" si="221"/>
        <v>10868</v>
      </c>
      <c r="H2515" s="86">
        <f t="shared" si="222"/>
        <v>74988</v>
      </c>
      <c r="I2515" s="87"/>
    </row>
    <row r="2516" spans="1:9" ht="15" customHeight="1" x14ac:dyDescent="0.25">
      <c r="A2516" s="81">
        <f t="shared" si="223"/>
        <v>43057</v>
      </c>
      <c r="B2516" s="82">
        <f t="shared" si="219"/>
        <v>18</v>
      </c>
      <c r="C2516" s="83">
        <f t="shared" si="220"/>
        <v>7</v>
      </c>
      <c r="D2516" s="30">
        <v>66590</v>
      </c>
      <c r="E2516" s="30">
        <v>3747</v>
      </c>
      <c r="F2516" s="27">
        <v>7121</v>
      </c>
      <c r="G2516" s="86">
        <f t="shared" si="221"/>
        <v>10868</v>
      </c>
      <c r="H2516" s="86">
        <f t="shared" si="222"/>
        <v>77458</v>
      </c>
      <c r="I2516" s="87"/>
    </row>
    <row r="2517" spans="1:9" ht="15" customHeight="1" x14ac:dyDescent="0.25">
      <c r="A2517" s="81">
        <f t="shared" si="223"/>
        <v>43058</v>
      </c>
      <c r="B2517" s="82">
        <f t="shared" si="219"/>
        <v>19</v>
      </c>
      <c r="C2517" s="83">
        <f t="shared" si="220"/>
        <v>1</v>
      </c>
      <c r="D2517" s="30">
        <v>58679</v>
      </c>
      <c r="E2517" s="30">
        <v>3747</v>
      </c>
      <c r="F2517" s="27">
        <v>7121</v>
      </c>
      <c r="G2517" s="86">
        <f t="shared" si="221"/>
        <v>10868</v>
      </c>
      <c r="H2517" s="86">
        <f t="shared" si="222"/>
        <v>69547</v>
      </c>
      <c r="I2517" s="87"/>
    </row>
    <row r="2518" spans="1:9" ht="15" customHeight="1" x14ac:dyDescent="0.25">
      <c r="A2518" s="81">
        <f t="shared" si="223"/>
        <v>43059</v>
      </c>
      <c r="B2518" s="82">
        <f t="shared" si="219"/>
        <v>20</v>
      </c>
      <c r="C2518" s="83">
        <f t="shared" si="220"/>
        <v>2</v>
      </c>
      <c r="D2518" s="30">
        <v>52830</v>
      </c>
      <c r="E2518" s="30">
        <v>3747</v>
      </c>
      <c r="F2518" s="27">
        <v>7121</v>
      </c>
      <c r="G2518" s="86">
        <f t="shared" si="221"/>
        <v>10868</v>
      </c>
      <c r="H2518" s="86">
        <f t="shared" si="222"/>
        <v>63698</v>
      </c>
      <c r="I2518" s="87"/>
    </row>
    <row r="2519" spans="1:9" ht="15" customHeight="1" x14ac:dyDescent="0.25">
      <c r="A2519" s="81">
        <f t="shared" si="223"/>
        <v>43060</v>
      </c>
      <c r="B2519" s="82">
        <f t="shared" si="219"/>
        <v>21</v>
      </c>
      <c r="C2519" s="83">
        <f t="shared" si="220"/>
        <v>3</v>
      </c>
      <c r="D2519" s="30">
        <v>54900</v>
      </c>
      <c r="E2519" s="30">
        <v>9332</v>
      </c>
      <c r="F2519" s="27">
        <v>5183</v>
      </c>
      <c r="G2519" s="86">
        <f t="shared" si="221"/>
        <v>14515</v>
      </c>
      <c r="H2519" s="86">
        <f t="shared" si="222"/>
        <v>69415</v>
      </c>
      <c r="I2519" s="87"/>
    </row>
    <row r="2520" spans="1:9" ht="15" customHeight="1" x14ac:dyDescent="0.25">
      <c r="A2520" s="81">
        <f t="shared" si="223"/>
        <v>43061</v>
      </c>
      <c r="B2520" s="82">
        <f t="shared" si="219"/>
        <v>22</v>
      </c>
      <c r="C2520" s="83">
        <f t="shared" si="220"/>
        <v>4</v>
      </c>
      <c r="D2520" s="30">
        <v>55780</v>
      </c>
      <c r="E2520" s="30">
        <v>9332</v>
      </c>
      <c r="F2520" s="27">
        <v>5183</v>
      </c>
      <c r="G2520" s="86">
        <f t="shared" si="221"/>
        <v>14515</v>
      </c>
      <c r="H2520" s="86">
        <f t="shared" si="222"/>
        <v>70295</v>
      </c>
      <c r="I2520" s="87"/>
    </row>
    <row r="2521" spans="1:9" ht="15" customHeight="1" x14ac:dyDescent="0.25">
      <c r="A2521" s="81">
        <f t="shared" si="223"/>
        <v>43062</v>
      </c>
      <c r="B2521" s="82">
        <f t="shared" si="219"/>
        <v>23</v>
      </c>
      <c r="C2521" s="83">
        <f t="shared" si="220"/>
        <v>5</v>
      </c>
      <c r="D2521" s="30">
        <v>63510</v>
      </c>
      <c r="E2521" s="30">
        <v>9332</v>
      </c>
      <c r="F2521" s="27">
        <v>5183</v>
      </c>
      <c r="G2521" s="86">
        <f t="shared" si="221"/>
        <v>14515</v>
      </c>
      <c r="H2521" s="86">
        <f t="shared" si="222"/>
        <v>78025</v>
      </c>
      <c r="I2521" s="89"/>
    </row>
    <row r="2522" spans="1:9" ht="15" customHeight="1" x14ac:dyDescent="0.25">
      <c r="A2522" s="81">
        <f t="shared" si="223"/>
        <v>43063</v>
      </c>
      <c r="B2522" s="82">
        <f t="shared" si="219"/>
        <v>24</v>
      </c>
      <c r="C2522" s="83">
        <f t="shared" si="220"/>
        <v>6</v>
      </c>
      <c r="D2522" s="30">
        <v>68710</v>
      </c>
      <c r="E2522" s="30">
        <v>9332</v>
      </c>
      <c r="F2522" s="27">
        <v>5183</v>
      </c>
      <c r="G2522" s="86">
        <f t="shared" si="221"/>
        <v>14515</v>
      </c>
      <c r="H2522" s="86">
        <f t="shared" si="222"/>
        <v>83225</v>
      </c>
      <c r="I2522" s="89"/>
    </row>
    <row r="2523" spans="1:9" ht="15" customHeight="1" x14ac:dyDescent="0.25">
      <c r="A2523" s="81">
        <f t="shared" si="223"/>
        <v>43064</v>
      </c>
      <c r="B2523" s="82">
        <f t="shared" si="219"/>
        <v>25</v>
      </c>
      <c r="C2523" s="83">
        <f t="shared" si="220"/>
        <v>7</v>
      </c>
      <c r="D2523" s="30">
        <v>70310</v>
      </c>
      <c r="E2523" s="30">
        <v>9332</v>
      </c>
      <c r="F2523" s="27">
        <v>5183</v>
      </c>
      <c r="G2523" s="86">
        <f t="shared" si="221"/>
        <v>14515</v>
      </c>
      <c r="H2523" s="86">
        <f t="shared" si="222"/>
        <v>84825</v>
      </c>
      <c r="I2523" s="89"/>
    </row>
    <row r="2524" spans="1:9" ht="15" customHeight="1" x14ac:dyDescent="0.25">
      <c r="A2524" s="81">
        <f t="shared" si="223"/>
        <v>43065</v>
      </c>
      <c r="B2524" s="82">
        <f t="shared" si="219"/>
        <v>26</v>
      </c>
      <c r="C2524" s="83">
        <f t="shared" si="220"/>
        <v>1</v>
      </c>
      <c r="D2524" s="30">
        <v>63590</v>
      </c>
      <c r="E2524" s="30">
        <v>9332</v>
      </c>
      <c r="F2524" s="27">
        <v>5183</v>
      </c>
      <c r="G2524" s="86">
        <f t="shared" si="221"/>
        <v>14515</v>
      </c>
      <c r="H2524" s="86">
        <f t="shared" si="222"/>
        <v>78105</v>
      </c>
      <c r="I2524" s="89"/>
    </row>
    <row r="2525" spans="1:9" ht="15" customHeight="1" x14ac:dyDescent="0.25">
      <c r="A2525" s="81">
        <f t="shared" si="223"/>
        <v>43066</v>
      </c>
      <c r="B2525" s="82">
        <f t="shared" si="219"/>
        <v>27</v>
      </c>
      <c r="C2525" s="83">
        <f t="shared" si="220"/>
        <v>2</v>
      </c>
      <c r="D2525" s="30">
        <v>58470</v>
      </c>
      <c r="E2525" s="30">
        <v>4662</v>
      </c>
      <c r="F2525" s="27">
        <v>8459</v>
      </c>
      <c r="G2525" s="86">
        <f t="shared" si="221"/>
        <v>13121</v>
      </c>
      <c r="H2525" s="86">
        <f t="shared" si="222"/>
        <v>71591</v>
      </c>
      <c r="I2525" s="89"/>
    </row>
    <row r="2526" spans="1:9" ht="15" customHeight="1" x14ac:dyDescent="0.25">
      <c r="A2526" s="81">
        <f t="shared" si="223"/>
        <v>43067</v>
      </c>
      <c r="B2526" s="82">
        <f t="shared" si="219"/>
        <v>28</v>
      </c>
      <c r="C2526" s="83">
        <f t="shared" si="220"/>
        <v>3</v>
      </c>
      <c r="D2526" s="30">
        <v>54940</v>
      </c>
      <c r="E2526" s="30">
        <v>4662</v>
      </c>
      <c r="F2526" s="27">
        <v>8459</v>
      </c>
      <c r="G2526" s="86">
        <f t="shared" si="221"/>
        <v>13121</v>
      </c>
      <c r="H2526" s="86">
        <f t="shared" si="222"/>
        <v>68061</v>
      </c>
      <c r="I2526" s="89"/>
    </row>
    <row r="2527" spans="1:9" ht="15" customHeight="1" x14ac:dyDescent="0.25">
      <c r="A2527" s="81">
        <f t="shared" si="223"/>
        <v>43068</v>
      </c>
      <c r="B2527" s="82">
        <f t="shared" si="219"/>
        <v>29</v>
      </c>
      <c r="C2527" s="83">
        <f t="shared" si="220"/>
        <v>4</v>
      </c>
      <c r="D2527" s="30">
        <v>60400</v>
      </c>
      <c r="E2527" s="30">
        <v>4662</v>
      </c>
      <c r="F2527" s="27">
        <v>8459</v>
      </c>
      <c r="G2527" s="86">
        <f t="shared" si="221"/>
        <v>13121</v>
      </c>
      <c r="H2527" s="86">
        <f t="shared" si="222"/>
        <v>73521</v>
      </c>
      <c r="I2527" s="89"/>
    </row>
    <row r="2528" spans="1:9" ht="15" customHeight="1" x14ac:dyDescent="0.25">
      <c r="A2528" s="81">
        <f t="shared" si="223"/>
        <v>43069</v>
      </c>
      <c r="B2528" s="82">
        <f t="shared" si="219"/>
        <v>30</v>
      </c>
      <c r="C2528" s="83">
        <f t="shared" si="220"/>
        <v>5</v>
      </c>
      <c r="D2528" s="30">
        <v>57090</v>
      </c>
      <c r="E2528" s="30">
        <v>4662</v>
      </c>
      <c r="F2528" s="27">
        <v>8459</v>
      </c>
      <c r="G2528" s="86">
        <f t="shared" si="221"/>
        <v>13121</v>
      </c>
      <c r="H2528" s="86">
        <f t="shared" si="222"/>
        <v>70211</v>
      </c>
      <c r="I2528" s="89"/>
    </row>
    <row r="2529" spans="1:9" ht="15" customHeight="1" x14ac:dyDescent="0.25">
      <c r="A2529" s="81">
        <f t="shared" si="223"/>
        <v>43070</v>
      </c>
      <c r="B2529" s="82">
        <f t="shared" si="219"/>
        <v>1</v>
      </c>
      <c r="C2529" s="83">
        <f t="shared" si="220"/>
        <v>6</v>
      </c>
      <c r="D2529" s="30">
        <v>6440</v>
      </c>
      <c r="E2529" s="30">
        <v>12036</v>
      </c>
      <c r="F2529" s="27">
        <v>11417</v>
      </c>
      <c r="G2529" s="86">
        <f t="shared" si="221"/>
        <v>23453</v>
      </c>
      <c r="H2529" s="86">
        <f t="shared" si="222"/>
        <v>29893</v>
      </c>
      <c r="I2529" s="89"/>
    </row>
    <row r="2530" spans="1:9" ht="15" customHeight="1" x14ac:dyDescent="0.25">
      <c r="A2530" s="81">
        <f t="shared" si="223"/>
        <v>43071</v>
      </c>
      <c r="B2530" s="82">
        <f t="shared" si="219"/>
        <v>2</v>
      </c>
      <c r="C2530" s="83">
        <f t="shared" si="220"/>
        <v>7</v>
      </c>
      <c r="D2530" s="30">
        <v>72130</v>
      </c>
      <c r="E2530" s="30">
        <v>12036</v>
      </c>
      <c r="F2530" s="27">
        <v>11417</v>
      </c>
      <c r="G2530" s="86">
        <f t="shared" si="221"/>
        <v>23453</v>
      </c>
      <c r="H2530" s="86">
        <f t="shared" si="222"/>
        <v>95583</v>
      </c>
      <c r="I2530" s="89"/>
    </row>
    <row r="2531" spans="1:9" ht="15" customHeight="1" x14ac:dyDescent="0.25">
      <c r="A2531" s="81">
        <f t="shared" si="223"/>
        <v>43072</v>
      </c>
      <c r="B2531" s="82">
        <f t="shared" si="219"/>
        <v>3</v>
      </c>
      <c r="C2531" s="83">
        <f t="shared" si="220"/>
        <v>1</v>
      </c>
      <c r="D2531" s="30">
        <v>69070</v>
      </c>
      <c r="E2531" s="30">
        <v>12036</v>
      </c>
      <c r="F2531" s="27">
        <v>11417</v>
      </c>
      <c r="G2531" s="86">
        <f t="shared" si="221"/>
        <v>23453</v>
      </c>
      <c r="H2531" s="86">
        <f t="shared" si="222"/>
        <v>92523</v>
      </c>
      <c r="I2531" s="89"/>
    </row>
    <row r="2532" spans="1:9" ht="15" customHeight="1" x14ac:dyDescent="0.25">
      <c r="A2532" s="81">
        <f t="shared" si="223"/>
        <v>43073</v>
      </c>
      <c r="B2532" s="82">
        <f t="shared" si="219"/>
        <v>4</v>
      </c>
      <c r="C2532" s="83">
        <f t="shared" si="220"/>
        <v>2</v>
      </c>
      <c r="D2532" s="30">
        <v>60420</v>
      </c>
      <c r="E2532" s="30">
        <v>1174</v>
      </c>
      <c r="F2532" s="27">
        <v>2301</v>
      </c>
      <c r="G2532" s="86">
        <f t="shared" si="221"/>
        <v>3475</v>
      </c>
      <c r="H2532" s="86">
        <f t="shared" si="222"/>
        <v>63895</v>
      </c>
      <c r="I2532" s="89"/>
    </row>
    <row r="2533" spans="1:9" ht="15" customHeight="1" x14ac:dyDescent="0.25">
      <c r="A2533" s="81">
        <f t="shared" si="223"/>
        <v>43074</v>
      </c>
      <c r="B2533" s="82">
        <f t="shared" si="219"/>
        <v>5</v>
      </c>
      <c r="C2533" s="83">
        <f t="shared" si="220"/>
        <v>3</v>
      </c>
      <c r="D2533" s="30">
        <v>67146</v>
      </c>
      <c r="E2533" s="30">
        <v>1174</v>
      </c>
      <c r="F2533" s="27">
        <v>2301</v>
      </c>
      <c r="G2533" s="86">
        <f t="shared" si="221"/>
        <v>3475</v>
      </c>
      <c r="H2533" s="86">
        <f t="shared" si="222"/>
        <v>70621</v>
      </c>
      <c r="I2533" s="89"/>
    </row>
    <row r="2534" spans="1:9" ht="15" customHeight="1" x14ac:dyDescent="0.25">
      <c r="A2534" s="81">
        <f t="shared" si="223"/>
        <v>43075</v>
      </c>
      <c r="B2534" s="82">
        <f t="shared" si="219"/>
        <v>6</v>
      </c>
      <c r="C2534" s="83">
        <f t="shared" si="220"/>
        <v>4</v>
      </c>
      <c r="D2534" s="30">
        <v>75720</v>
      </c>
      <c r="E2534" s="30">
        <v>1174</v>
      </c>
      <c r="F2534" s="27">
        <v>2301</v>
      </c>
      <c r="G2534" s="86">
        <f t="shared" si="221"/>
        <v>3475</v>
      </c>
      <c r="H2534" s="86">
        <f t="shared" si="222"/>
        <v>79195</v>
      </c>
      <c r="I2534" s="89"/>
    </row>
    <row r="2535" spans="1:9" ht="15" customHeight="1" x14ac:dyDescent="0.25">
      <c r="A2535" s="81">
        <f t="shared" si="223"/>
        <v>43076</v>
      </c>
      <c r="B2535" s="82">
        <f t="shared" si="219"/>
        <v>7</v>
      </c>
      <c r="C2535" s="83">
        <f t="shared" si="220"/>
        <v>5</v>
      </c>
      <c r="D2535" s="30">
        <v>77987</v>
      </c>
      <c r="E2535" s="30">
        <v>1174</v>
      </c>
      <c r="F2535" s="27">
        <v>2301</v>
      </c>
      <c r="G2535" s="86">
        <f t="shared" si="221"/>
        <v>3475</v>
      </c>
      <c r="H2535" s="86">
        <f t="shared" si="222"/>
        <v>81462</v>
      </c>
      <c r="I2535" s="89"/>
    </row>
    <row r="2536" spans="1:9" ht="15" customHeight="1" x14ac:dyDescent="0.25">
      <c r="A2536" s="81">
        <f t="shared" si="223"/>
        <v>43077</v>
      </c>
      <c r="B2536" s="82">
        <f t="shared" si="219"/>
        <v>8</v>
      </c>
      <c r="C2536" s="83">
        <f t="shared" si="220"/>
        <v>6</v>
      </c>
      <c r="D2536" s="30">
        <v>58430</v>
      </c>
      <c r="E2536" s="30">
        <v>14290</v>
      </c>
      <c r="F2536" s="27">
        <v>13919</v>
      </c>
      <c r="G2536" s="86">
        <f t="shared" si="221"/>
        <v>28209</v>
      </c>
      <c r="H2536" s="86">
        <f t="shared" si="222"/>
        <v>86639</v>
      </c>
      <c r="I2536" s="89"/>
    </row>
    <row r="2537" spans="1:9" ht="15" customHeight="1" x14ac:dyDescent="0.25">
      <c r="A2537" s="81">
        <f t="shared" si="223"/>
        <v>43078</v>
      </c>
      <c r="B2537" s="82">
        <f t="shared" si="219"/>
        <v>9</v>
      </c>
      <c r="C2537" s="83">
        <f t="shared" si="220"/>
        <v>7</v>
      </c>
      <c r="D2537" s="30">
        <v>69300</v>
      </c>
      <c r="E2537" s="30">
        <v>14290</v>
      </c>
      <c r="F2537" s="27">
        <v>13919</v>
      </c>
      <c r="G2537" s="86">
        <f t="shared" si="221"/>
        <v>28209</v>
      </c>
      <c r="H2537" s="86">
        <f t="shared" si="222"/>
        <v>97509</v>
      </c>
      <c r="I2537" s="89"/>
    </row>
    <row r="2538" spans="1:9" ht="15" customHeight="1" x14ac:dyDescent="0.25">
      <c r="A2538" s="81">
        <f t="shared" si="223"/>
        <v>43079</v>
      </c>
      <c r="B2538" s="82">
        <f t="shared" si="219"/>
        <v>10</v>
      </c>
      <c r="C2538" s="83">
        <f t="shared" si="220"/>
        <v>1</v>
      </c>
      <c r="D2538" s="30">
        <v>59340</v>
      </c>
      <c r="E2538" s="30">
        <v>14290</v>
      </c>
      <c r="F2538" s="27">
        <v>13919</v>
      </c>
      <c r="G2538" s="86">
        <f t="shared" si="221"/>
        <v>28209</v>
      </c>
      <c r="H2538" s="86">
        <f t="shared" si="222"/>
        <v>87549</v>
      </c>
      <c r="I2538" s="89"/>
    </row>
    <row r="2539" spans="1:9" ht="15" customHeight="1" x14ac:dyDescent="0.25">
      <c r="A2539" s="81">
        <f t="shared" si="223"/>
        <v>43080</v>
      </c>
      <c r="B2539" s="82">
        <f t="shared" si="219"/>
        <v>11</v>
      </c>
      <c r="C2539" s="83">
        <f t="shared" si="220"/>
        <v>2</v>
      </c>
      <c r="D2539" s="30">
        <v>60540</v>
      </c>
      <c r="E2539" s="30">
        <v>14290</v>
      </c>
      <c r="F2539" s="27">
        <v>13919</v>
      </c>
      <c r="G2539" s="86">
        <f t="shared" si="221"/>
        <v>28209</v>
      </c>
      <c r="H2539" s="86">
        <f t="shared" si="222"/>
        <v>88749</v>
      </c>
      <c r="I2539" s="89"/>
    </row>
    <row r="2540" spans="1:9" ht="15" customHeight="1" x14ac:dyDescent="0.25">
      <c r="A2540" s="81">
        <f t="shared" si="223"/>
        <v>43081</v>
      </c>
      <c r="B2540" s="82">
        <f t="shared" si="219"/>
        <v>12</v>
      </c>
      <c r="C2540" s="83">
        <f t="shared" si="220"/>
        <v>3</v>
      </c>
      <c r="D2540" s="30">
        <v>57580</v>
      </c>
      <c r="E2540" s="30">
        <v>14290</v>
      </c>
      <c r="F2540" s="27">
        <v>13919</v>
      </c>
      <c r="G2540" s="86">
        <f t="shared" si="221"/>
        <v>28209</v>
      </c>
      <c r="H2540" s="86">
        <f t="shared" si="222"/>
        <v>85789</v>
      </c>
      <c r="I2540" s="89"/>
    </row>
    <row r="2541" spans="1:9" ht="15" customHeight="1" x14ac:dyDescent="0.25">
      <c r="A2541" s="81">
        <f t="shared" si="223"/>
        <v>43082</v>
      </c>
      <c r="B2541" s="82">
        <f t="shared" si="219"/>
        <v>13</v>
      </c>
      <c r="C2541" s="83">
        <f t="shared" si="220"/>
        <v>4</v>
      </c>
      <c r="D2541" s="30">
        <v>62410</v>
      </c>
      <c r="E2541" s="30">
        <v>14290</v>
      </c>
      <c r="F2541" s="27">
        <v>13919</v>
      </c>
      <c r="G2541" s="86">
        <f t="shared" si="221"/>
        <v>28209</v>
      </c>
      <c r="H2541" s="86">
        <f t="shared" si="222"/>
        <v>90619</v>
      </c>
      <c r="I2541" s="89"/>
    </row>
    <row r="2542" spans="1:9" ht="15" customHeight="1" x14ac:dyDescent="0.25">
      <c r="A2542" s="81">
        <f t="shared" si="223"/>
        <v>43083</v>
      </c>
      <c r="B2542" s="82">
        <f t="shared" si="219"/>
        <v>14</v>
      </c>
      <c r="C2542" s="83">
        <f t="shared" si="220"/>
        <v>5</v>
      </c>
      <c r="D2542" s="30">
        <v>63736</v>
      </c>
      <c r="E2542" s="30">
        <v>16542</v>
      </c>
      <c r="F2542" s="27">
        <v>18314</v>
      </c>
      <c r="G2542" s="86">
        <f t="shared" si="221"/>
        <v>34856</v>
      </c>
      <c r="H2542" s="86">
        <f t="shared" si="222"/>
        <v>98592</v>
      </c>
      <c r="I2542" s="89"/>
    </row>
    <row r="2543" spans="1:9" ht="15" customHeight="1" x14ac:dyDescent="0.25">
      <c r="A2543" s="81">
        <f t="shared" si="223"/>
        <v>43084</v>
      </c>
      <c r="B2543" s="82">
        <f t="shared" si="219"/>
        <v>15</v>
      </c>
      <c r="C2543" s="83">
        <f t="shared" si="220"/>
        <v>6</v>
      </c>
      <c r="D2543" s="30">
        <v>53390</v>
      </c>
      <c r="E2543" s="30">
        <v>16542</v>
      </c>
      <c r="F2543" s="27">
        <v>18314</v>
      </c>
      <c r="G2543" s="86">
        <f t="shared" si="221"/>
        <v>34856</v>
      </c>
      <c r="H2543" s="86">
        <f t="shared" si="222"/>
        <v>88246</v>
      </c>
      <c r="I2543" s="89"/>
    </row>
    <row r="2544" spans="1:9" ht="15" customHeight="1" x14ac:dyDescent="0.25">
      <c r="A2544" s="81">
        <f t="shared" si="223"/>
        <v>43085</v>
      </c>
      <c r="B2544" s="82">
        <f t="shared" si="219"/>
        <v>16</v>
      </c>
      <c r="C2544" s="83">
        <f t="shared" si="220"/>
        <v>7</v>
      </c>
      <c r="D2544" s="30">
        <v>59060</v>
      </c>
      <c r="E2544" s="30">
        <v>16542</v>
      </c>
      <c r="F2544" s="27">
        <v>18314</v>
      </c>
      <c r="G2544" s="86">
        <f t="shared" si="221"/>
        <v>34856</v>
      </c>
      <c r="H2544" s="86">
        <f t="shared" si="222"/>
        <v>93916</v>
      </c>
      <c r="I2544" s="89"/>
    </row>
    <row r="2545" spans="1:9" ht="15" customHeight="1" x14ac:dyDescent="0.25">
      <c r="A2545" s="81">
        <f t="shared" si="223"/>
        <v>43086</v>
      </c>
      <c r="B2545" s="82">
        <f t="shared" si="219"/>
        <v>17</v>
      </c>
      <c r="C2545" s="83">
        <f t="shared" si="220"/>
        <v>1</v>
      </c>
      <c r="D2545" s="30">
        <v>61730</v>
      </c>
      <c r="E2545" s="30">
        <v>16542</v>
      </c>
      <c r="F2545" s="27">
        <v>18314</v>
      </c>
      <c r="G2545" s="86">
        <f t="shared" si="221"/>
        <v>34856</v>
      </c>
      <c r="H2545" s="86">
        <f t="shared" si="222"/>
        <v>96586</v>
      </c>
      <c r="I2545" s="89"/>
    </row>
    <row r="2546" spans="1:9" ht="15" customHeight="1" x14ac:dyDescent="0.25">
      <c r="A2546" s="81">
        <f t="shared" si="223"/>
        <v>43087</v>
      </c>
      <c r="B2546" s="82">
        <f t="shared" si="219"/>
        <v>18</v>
      </c>
      <c r="C2546" s="83">
        <f t="shared" si="220"/>
        <v>2</v>
      </c>
      <c r="D2546" s="30">
        <v>55280</v>
      </c>
      <c r="E2546" s="30">
        <v>16542</v>
      </c>
      <c r="F2546" s="27">
        <v>18314</v>
      </c>
      <c r="G2546" s="86">
        <f t="shared" si="221"/>
        <v>34856</v>
      </c>
      <c r="H2546" s="86">
        <f t="shared" si="222"/>
        <v>90136</v>
      </c>
      <c r="I2546" s="89"/>
    </row>
    <row r="2547" spans="1:9" ht="15" customHeight="1" x14ac:dyDescent="0.25">
      <c r="A2547" s="81">
        <f t="shared" si="223"/>
        <v>43088</v>
      </c>
      <c r="B2547" s="82">
        <f t="shared" si="219"/>
        <v>19</v>
      </c>
      <c r="C2547" s="83">
        <f t="shared" si="220"/>
        <v>3</v>
      </c>
      <c r="D2547" s="30">
        <v>55000</v>
      </c>
      <c r="E2547" s="30">
        <v>18255</v>
      </c>
      <c r="F2547" s="27">
        <v>14156</v>
      </c>
      <c r="G2547" s="86">
        <f t="shared" si="221"/>
        <v>32411</v>
      </c>
      <c r="H2547" s="86">
        <f t="shared" si="222"/>
        <v>87411</v>
      </c>
      <c r="I2547" s="89"/>
    </row>
    <row r="2548" spans="1:9" ht="15" customHeight="1" x14ac:dyDescent="0.25">
      <c r="A2548" s="81">
        <f t="shared" si="223"/>
        <v>43089</v>
      </c>
      <c r="B2548" s="82">
        <f t="shared" si="219"/>
        <v>20</v>
      </c>
      <c r="C2548" s="83">
        <f t="shared" si="220"/>
        <v>4</v>
      </c>
      <c r="D2548" s="30">
        <v>55965</v>
      </c>
      <c r="E2548" s="30">
        <v>18255</v>
      </c>
      <c r="F2548" s="27">
        <v>14156</v>
      </c>
      <c r="G2548" s="86">
        <f t="shared" si="221"/>
        <v>32411</v>
      </c>
      <c r="H2548" s="86">
        <f t="shared" si="222"/>
        <v>88376</v>
      </c>
      <c r="I2548" s="89"/>
    </row>
    <row r="2549" spans="1:9" ht="15" customHeight="1" x14ac:dyDescent="0.25">
      <c r="A2549" s="81">
        <f t="shared" si="223"/>
        <v>43090</v>
      </c>
      <c r="B2549" s="82">
        <f t="shared" si="219"/>
        <v>21</v>
      </c>
      <c r="C2549" s="83">
        <f t="shared" si="220"/>
        <v>5</v>
      </c>
      <c r="D2549" s="30">
        <v>54170</v>
      </c>
      <c r="E2549" s="30">
        <v>18255</v>
      </c>
      <c r="F2549" s="27">
        <v>14156</v>
      </c>
      <c r="G2549" s="86">
        <f t="shared" si="221"/>
        <v>32411</v>
      </c>
      <c r="H2549" s="86">
        <f t="shared" si="222"/>
        <v>86581</v>
      </c>
      <c r="I2549" s="89"/>
    </row>
    <row r="2550" spans="1:9" ht="15" customHeight="1" x14ac:dyDescent="0.25">
      <c r="A2550" s="81">
        <f t="shared" si="223"/>
        <v>43091</v>
      </c>
      <c r="B2550" s="82">
        <f t="shared" si="219"/>
        <v>22</v>
      </c>
      <c r="C2550" s="83">
        <f t="shared" si="220"/>
        <v>6</v>
      </c>
      <c r="D2550" s="30">
        <v>59990</v>
      </c>
      <c r="E2550" s="30">
        <v>7150</v>
      </c>
      <c r="F2550" s="27">
        <v>8350</v>
      </c>
      <c r="G2550" s="86">
        <f t="shared" si="221"/>
        <v>15500</v>
      </c>
      <c r="H2550" s="86">
        <f t="shared" si="222"/>
        <v>75490</v>
      </c>
      <c r="I2550" s="89"/>
    </row>
    <row r="2551" spans="1:9" ht="15" customHeight="1" x14ac:dyDescent="0.25">
      <c r="A2551" s="81">
        <f t="shared" si="223"/>
        <v>43092</v>
      </c>
      <c r="B2551" s="82">
        <f t="shared" si="219"/>
        <v>23</v>
      </c>
      <c r="C2551" s="83">
        <f t="shared" si="220"/>
        <v>7</v>
      </c>
      <c r="D2551" s="30">
        <v>86210</v>
      </c>
      <c r="E2551" s="30">
        <v>21910</v>
      </c>
      <c r="F2551" s="27">
        <v>14500</v>
      </c>
      <c r="G2551" s="86">
        <f t="shared" si="221"/>
        <v>36410</v>
      </c>
      <c r="H2551" s="86">
        <f t="shared" si="222"/>
        <v>122620</v>
      </c>
      <c r="I2551" s="89"/>
    </row>
    <row r="2552" spans="1:9" ht="15" customHeight="1" x14ac:dyDescent="0.25">
      <c r="A2552" s="81">
        <f t="shared" si="223"/>
        <v>43093</v>
      </c>
      <c r="B2552" s="82">
        <f t="shared" si="219"/>
        <v>24</v>
      </c>
      <c r="C2552" s="83">
        <f t="shared" si="220"/>
        <v>1</v>
      </c>
      <c r="D2552" s="30">
        <v>72490</v>
      </c>
      <c r="E2552" s="30">
        <v>11650</v>
      </c>
      <c r="F2552" s="27">
        <v>14640</v>
      </c>
      <c r="G2552" s="86">
        <f t="shared" si="221"/>
        <v>26290</v>
      </c>
      <c r="H2552" s="86">
        <f t="shared" si="222"/>
        <v>98780</v>
      </c>
      <c r="I2552" s="89"/>
    </row>
    <row r="2553" spans="1:9" ht="15" customHeight="1" x14ac:dyDescent="0.25">
      <c r="A2553" s="81">
        <f t="shared" si="223"/>
        <v>43094</v>
      </c>
      <c r="B2553" s="82">
        <f t="shared" si="219"/>
        <v>25</v>
      </c>
      <c r="C2553" s="83">
        <f t="shared" si="220"/>
        <v>2</v>
      </c>
      <c r="D2553" s="30">
        <v>65350</v>
      </c>
      <c r="E2553" s="30">
        <v>8580</v>
      </c>
      <c r="F2553" s="27">
        <v>8730</v>
      </c>
      <c r="G2553" s="86">
        <f t="shared" si="221"/>
        <v>17310</v>
      </c>
      <c r="H2553" s="86">
        <f t="shared" si="222"/>
        <v>82660</v>
      </c>
      <c r="I2553" s="89"/>
    </row>
    <row r="2554" spans="1:9" ht="15" customHeight="1" x14ac:dyDescent="0.25">
      <c r="A2554" s="81">
        <f t="shared" si="223"/>
        <v>43095</v>
      </c>
      <c r="B2554" s="82">
        <f t="shared" si="219"/>
        <v>26</v>
      </c>
      <c r="C2554" s="83">
        <f t="shared" si="220"/>
        <v>3</v>
      </c>
      <c r="D2554" s="30">
        <v>65080</v>
      </c>
      <c r="E2554" s="30">
        <v>7700</v>
      </c>
      <c r="F2554" s="27">
        <v>8860</v>
      </c>
      <c r="G2554" s="86">
        <f t="shared" si="221"/>
        <v>16560</v>
      </c>
      <c r="H2554" s="86">
        <f t="shared" si="222"/>
        <v>81640</v>
      </c>
      <c r="I2554" s="89"/>
    </row>
    <row r="2555" spans="1:9" ht="15" customHeight="1" x14ac:dyDescent="0.25">
      <c r="A2555" s="81">
        <f t="shared" si="223"/>
        <v>43096</v>
      </c>
      <c r="B2555" s="82">
        <f t="shared" si="219"/>
        <v>27</v>
      </c>
      <c r="C2555" s="83">
        <f t="shared" si="220"/>
        <v>4</v>
      </c>
      <c r="D2555" s="30">
        <v>71500</v>
      </c>
      <c r="E2555" s="30">
        <v>10010</v>
      </c>
      <c r="F2555" s="27">
        <v>7840</v>
      </c>
      <c r="G2555" s="86">
        <f t="shared" si="221"/>
        <v>17850</v>
      </c>
      <c r="H2555" s="86">
        <f t="shared" si="222"/>
        <v>89350</v>
      </c>
      <c r="I2555" s="89"/>
    </row>
    <row r="2556" spans="1:9" ht="15" customHeight="1" x14ac:dyDescent="0.25">
      <c r="A2556" s="81">
        <f t="shared" si="223"/>
        <v>43097</v>
      </c>
      <c r="B2556" s="82">
        <f t="shared" si="219"/>
        <v>28</v>
      </c>
      <c r="C2556" s="83">
        <f t="shared" si="220"/>
        <v>5</v>
      </c>
      <c r="D2556" s="30">
        <v>75930</v>
      </c>
      <c r="E2556" s="30">
        <v>7960</v>
      </c>
      <c r="F2556" s="27">
        <v>9180</v>
      </c>
      <c r="G2556" s="86">
        <f t="shared" si="221"/>
        <v>17140</v>
      </c>
      <c r="H2556" s="86">
        <f t="shared" si="222"/>
        <v>93070</v>
      </c>
      <c r="I2556" s="89"/>
    </row>
    <row r="2557" spans="1:9" ht="15" customHeight="1" x14ac:dyDescent="0.25">
      <c r="A2557" s="81">
        <f t="shared" si="223"/>
        <v>43098</v>
      </c>
      <c r="B2557" s="82">
        <f t="shared" si="219"/>
        <v>29</v>
      </c>
      <c r="C2557" s="83">
        <f t="shared" si="220"/>
        <v>6</v>
      </c>
      <c r="D2557" s="30">
        <v>86980</v>
      </c>
      <c r="E2557" s="30">
        <v>7100</v>
      </c>
      <c r="F2557" s="27">
        <v>7900</v>
      </c>
      <c r="G2557" s="86">
        <f t="shared" si="221"/>
        <v>15000</v>
      </c>
      <c r="H2557" s="86">
        <f t="shared" si="222"/>
        <v>101980</v>
      </c>
      <c r="I2557" s="89"/>
    </row>
    <row r="2558" spans="1:9" ht="15" customHeight="1" x14ac:dyDescent="0.25">
      <c r="A2558" s="81">
        <f t="shared" si="223"/>
        <v>43099</v>
      </c>
      <c r="B2558" s="82">
        <f t="shared" si="219"/>
        <v>30</v>
      </c>
      <c r="C2558" s="83">
        <f t="shared" si="220"/>
        <v>7</v>
      </c>
      <c r="D2558" s="30">
        <v>90310</v>
      </c>
      <c r="E2558" s="30">
        <v>13230</v>
      </c>
      <c r="F2558" s="27">
        <v>8830</v>
      </c>
      <c r="G2558" s="86">
        <f t="shared" si="221"/>
        <v>22060</v>
      </c>
      <c r="H2558" s="86">
        <f t="shared" si="222"/>
        <v>112370</v>
      </c>
      <c r="I2558" s="89"/>
    </row>
    <row r="2559" spans="1:9" ht="15" customHeight="1" x14ac:dyDescent="0.25">
      <c r="A2559" s="81">
        <f t="shared" si="223"/>
        <v>43100</v>
      </c>
      <c r="B2559" s="82">
        <f t="shared" si="219"/>
        <v>31</v>
      </c>
      <c r="C2559" s="83">
        <f t="shared" si="220"/>
        <v>1</v>
      </c>
      <c r="D2559" s="30">
        <v>81320</v>
      </c>
      <c r="E2559" s="30">
        <v>8040</v>
      </c>
      <c r="F2559" s="27">
        <v>13960</v>
      </c>
      <c r="G2559" s="86">
        <f t="shared" si="221"/>
        <v>22000</v>
      </c>
      <c r="H2559" s="86">
        <f t="shared" si="222"/>
        <v>103320</v>
      </c>
      <c r="I2559" s="89"/>
    </row>
    <row r="2560" spans="1:9" ht="15" customHeight="1" x14ac:dyDescent="0.25">
      <c r="A2560" s="81">
        <f t="shared" si="223"/>
        <v>43101</v>
      </c>
      <c r="B2560" s="82">
        <f t="shared" si="219"/>
        <v>1</v>
      </c>
      <c r="C2560" s="83">
        <f t="shared" si="220"/>
        <v>2</v>
      </c>
      <c r="D2560" s="30">
        <v>76860</v>
      </c>
      <c r="E2560" s="30">
        <v>10390</v>
      </c>
      <c r="F2560" s="27">
        <v>9800</v>
      </c>
      <c r="G2560" s="86">
        <f t="shared" si="221"/>
        <v>20190</v>
      </c>
      <c r="H2560" s="86">
        <f t="shared" si="222"/>
        <v>97050</v>
      </c>
      <c r="I2560" s="89"/>
    </row>
    <row r="2561" spans="1:9" ht="15" customHeight="1" x14ac:dyDescent="0.25">
      <c r="A2561" s="81">
        <f t="shared" si="223"/>
        <v>43102</v>
      </c>
      <c r="B2561" s="82">
        <f t="shared" si="219"/>
        <v>2</v>
      </c>
      <c r="C2561" s="83">
        <f t="shared" si="220"/>
        <v>3</v>
      </c>
      <c r="D2561" s="30">
        <v>69170</v>
      </c>
      <c r="E2561" s="30">
        <v>8650</v>
      </c>
      <c r="F2561" s="27">
        <v>10080</v>
      </c>
      <c r="G2561" s="86">
        <f t="shared" si="221"/>
        <v>18730</v>
      </c>
      <c r="H2561" s="86">
        <f t="shared" si="222"/>
        <v>87900</v>
      </c>
      <c r="I2561" s="89"/>
    </row>
    <row r="2562" spans="1:9" ht="15" customHeight="1" x14ac:dyDescent="0.25">
      <c r="A2562" s="81">
        <f t="shared" si="223"/>
        <v>43103</v>
      </c>
      <c r="B2562" s="82">
        <f t="shared" si="219"/>
        <v>3</v>
      </c>
      <c r="C2562" s="83">
        <f t="shared" si="220"/>
        <v>4</v>
      </c>
      <c r="D2562" s="30">
        <v>61070</v>
      </c>
      <c r="E2562" s="30">
        <v>6260</v>
      </c>
      <c r="F2562" s="27">
        <v>7730</v>
      </c>
      <c r="G2562" s="86">
        <f t="shared" si="221"/>
        <v>13990</v>
      </c>
      <c r="H2562" s="86">
        <f t="shared" si="222"/>
        <v>75060</v>
      </c>
      <c r="I2562" s="89"/>
    </row>
    <row r="2563" spans="1:9" ht="15" customHeight="1" x14ac:dyDescent="0.25">
      <c r="A2563" s="81">
        <f t="shared" si="223"/>
        <v>43104</v>
      </c>
      <c r="B2563" s="82">
        <f t="shared" si="219"/>
        <v>4</v>
      </c>
      <c r="C2563" s="83">
        <f t="shared" si="220"/>
        <v>5</v>
      </c>
      <c r="D2563" s="30">
        <v>62630</v>
      </c>
      <c r="E2563" s="30">
        <v>7560</v>
      </c>
      <c r="F2563" s="27">
        <v>5600</v>
      </c>
      <c r="G2563" s="86">
        <f t="shared" si="221"/>
        <v>13160</v>
      </c>
      <c r="H2563" s="86">
        <f t="shared" si="222"/>
        <v>75790</v>
      </c>
      <c r="I2563" s="89"/>
    </row>
    <row r="2564" spans="1:9" ht="15" customHeight="1" x14ac:dyDescent="0.25">
      <c r="A2564" s="81">
        <f t="shared" si="223"/>
        <v>43105</v>
      </c>
      <c r="B2564" s="82">
        <f t="shared" si="219"/>
        <v>5</v>
      </c>
      <c r="C2564" s="83">
        <f t="shared" si="220"/>
        <v>6</v>
      </c>
      <c r="D2564" s="30">
        <v>63400</v>
      </c>
      <c r="E2564" s="30">
        <v>8320</v>
      </c>
      <c r="F2564" s="27">
        <v>6870</v>
      </c>
      <c r="G2564" s="86">
        <f t="shared" si="221"/>
        <v>15190</v>
      </c>
      <c r="H2564" s="86">
        <f t="shared" si="222"/>
        <v>78590</v>
      </c>
      <c r="I2564" s="89"/>
    </row>
    <row r="2565" spans="1:9" ht="15" customHeight="1" x14ac:dyDescent="0.25">
      <c r="A2565" s="81">
        <f t="shared" si="223"/>
        <v>43106</v>
      </c>
      <c r="B2565" s="82">
        <f t="shared" si="219"/>
        <v>6</v>
      </c>
      <c r="C2565" s="83">
        <f t="shared" si="220"/>
        <v>7</v>
      </c>
      <c r="D2565" s="30">
        <v>70380</v>
      </c>
      <c r="E2565" s="30">
        <v>8500</v>
      </c>
      <c r="F2565" s="27">
        <v>8000</v>
      </c>
      <c r="G2565" s="86">
        <f t="shared" si="221"/>
        <v>16500</v>
      </c>
      <c r="H2565" s="86">
        <f t="shared" si="222"/>
        <v>86880</v>
      </c>
      <c r="I2565" s="89"/>
    </row>
    <row r="2566" spans="1:9" ht="15" customHeight="1" x14ac:dyDescent="0.25">
      <c r="A2566" s="81">
        <f t="shared" si="223"/>
        <v>43107</v>
      </c>
      <c r="B2566" s="82">
        <f t="shared" si="219"/>
        <v>7</v>
      </c>
      <c r="C2566" s="83">
        <f t="shared" si="220"/>
        <v>1</v>
      </c>
      <c r="D2566" s="30">
        <v>67380</v>
      </c>
      <c r="E2566" s="30">
        <v>9500</v>
      </c>
      <c r="F2566" s="27">
        <v>4690</v>
      </c>
      <c r="G2566" s="86">
        <f t="shared" si="221"/>
        <v>14190</v>
      </c>
      <c r="H2566" s="86">
        <f t="shared" si="222"/>
        <v>81570</v>
      </c>
      <c r="I2566" s="89"/>
    </row>
    <row r="2567" spans="1:9" ht="15" customHeight="1" x14ac:dyDescent="0.25">
      <c r="A2567" s="81">
        <f t="shared" si="223"/>
        <v>43108</v>
      </c>
      <c r="B2567" s="82">
        <f t="shared" si="219"/>
        <v>8</v>
      </c>
      <c r="C2567" s="83">
        <f t="shared" si="220"/>
        <v>2</v>
      </c>
      <c r="D2567" s="30">
        <v>62680</v>
      </c>
      <c r="E2567" s="30">
        <v>9740</v>
      </c>
      <c r="F2567" s="27">
        <v>7240</v>
      </c>
      <c r="G2567" s="86">
        <f t="shared" si="221"/>
        <v>16980</v>
      </c>
      <c r="H2567" s="86">
        <f t="shared" si="222"/>
        <v>79660</v>
      </c>
      <c r="I2567" s="89"/>
    </row>
    <row r="2568" spans="1:9" ht="15" customHeight="1" x14ac:dyDescent="0.25">
      <c r="A2568" s="81">
        <f t="shared" si="223"/>
        <v>43109</v>
      </c>
      <c r="B2568" s="82">
        <f t="shared" si="219"/>
        <v>9</v>
      </c>
      <c r="C2568" s="83">
        <f t="shared" si="220"/>
        <v>3</v>
      </c>
      <c r="D2568" s="30">
        <v>68393</v>
      </c>
      <c r="E2568" s="30">
        <v>8770</v>
      </c>
      <c r="F2568" s="27">
        <v>7564</v>
      </c>
      <c r="G2568" s="86">
        <f t="shared" si="221"/>
        <v>16334</v>
      </c>
      <c r="H2568" s="86">
        <f t="shared" si="222"/>
        <v>84727</v>
      </c>
      <c r="I2568" s="89"/>
    </row>
    <row r="2569" spans="1:9" ht="15" customHeight="1" x14ac:dyDescent="0.25">
      <c r="A2569" s="81">
        <f t="shared" si="223"/>
        <v>43110</v>
      </c>
      <c r="B2569" s="82">
        <f t="shared" si="219"/>
        <v>10</v>
      </c>
      <c r="C2569" s="83">
        <f t="shared" si="220"/>
        <v>4</v>
      </c>
      <c r="D2569" s="30">
        <v>64530</v>
      </c>
      <c r="E2569" s="30">
        <v>8310</v>
      </c>
      <c r="F2569" s="27">
        <v>8590</v>
      </c>
      <c r="G2569" s="86">
        <f t="shared" si="221"/>
        <v>16900</v>
      </c>
      <c r="H2569" s="86">
        <f t="shared" si="222"/>
        <v>81430</v>
      </c>
      <c r="I2569" s="87"/>
    </row>
    <row r="2570" spans="1:9" ht="15" customHeight="1" x14ac:dyDescent="0.25">
      <c r="A2570" s="81">
        <f t="shared" si="223"/>
        <v>43111</v>
      </c>
      <c r="B2570" s="82">
        <f t="shared" si="219"/>
        <v>11</v>
      </c>
      <c r="C2570" s="83">
        <f t="shared" si="220"/>
        <v>5</v>
      </c>
      <c r="D2570" s="30">
        <v>64190</v>
      </c>
      <c r="E2570" s="30">
        <v>8490</v>
      </c>
      <c r="F2570" s="27">
        <v>8550</v>
      </c>
      <c r="G2570" s="86">
        <f t="shared" si="221"/>
        <v>17040</v>
      </c>
      <c r="H2570" s="86">
        <f t="shared" si="222"/>
        <v>81230</v>
      </c>
      <c r="I2570" s="87"/>
    </row>
    <row r="2571" spans="1:9" ht="15" customHeight="1" x14ac:dyDescent="0.25">
      <c r="A2571" s="81">
        <f t="shared" si="223"/>
        <v>43112</v>
      </c>
      <c r="B2571" s="82">
        <f t="shared" si="219"/>
        <v>12</v>
      </c>
      <c r="C2571" s="83">
        <f t="shared" si="220"/>
        <v>6</v>
      </c>
      <c r="D2571" s="30">
        <v>70360</v>
      </c>
      <c r="E2571" s="30">
        <v>9280</v>
      </c>
      <c r="F2571" s="27">
        <v>7470</v>
      </c>
      <c r="G2571" s="86">
        <f t="shared" si="221"/>
        <v>16750</v>
      </c>
      <c r="H2571" s="86">
        <f t="shared" si="222"/>
        <v>87110</v>
      </c>
      <c r="I2571" s="87"/>
    </row>
    <row r="2572" spans="1:9" ht="15" customHeight="1" x14ac:dyDescent="0.25">
      <c r="A2572" s="81">
        <f t="shared" si="223"/>
        <v>43113</v>
      </c>
      <c r="B2572" s="82">
        <f t="shared" ref="B2572:B2635" si="224">DAY(A2572)</f>
        <v>13</v>
      </c>
      <c r="C2572" s="83">
        <f t="shared" ref="C2572:C2635" si="225">WEEKDAY(A2572)</f>
        <v>7</v>
      </c>
      <c r="D2572" s="30">
        <v>81278</v>
      </c>
      <c r="E2572" s="30">
        <v>11536</v>
      </c>
      <c r="F2572" s="27">
        <v>10687</v>
      </c>
      <c r="G2572" s="86">
        <f t="shared" ref="G2572:G2635" si="226">SUM(E2572+F2572)</f>
        <v>22223</v>
      </c>
      <c r="H2572" s="86">
        <f t="shared" ref="H2572:H2635" si="227">G2572+D2572</f>
        <v>103501</v>
      </c>
      <c r="I2572" s="87"/>
    </row>
    <row r="2573" spans="1:9" ht="15" customHeight="1" x14ac:dyDescent="0.25">
      <c r="A2573" s="81">
        <f t="shared" ref="A2573:A2636" si="228">A2572+1</f>
        <v>43114</v>
      </c>
      <c r="B2573" s="82">
        <f t="shared" si="224"/>
        <v>14</v>
      </c>
      <c r="C2573" s="83">
        <f t="shared" si="225"/>
        <v>1</v>
      </c>
      <c r="D2573" s="30">
        <v>85640</v>
      </c>
      <c r="E2573" s="30">
        <v>9150</v>
      </c>
      <c r="F2573" s="27">
        <v>9610</v>
      </c>
      <c r="G2573" s="86">
        <f t="shared" si="226"/>
        <v>18760</v>
      </c>
      <c r="H2573" s="86">
        <f t="shared" si="227"/>
        <v>104400</v>
      </c>
      <c r="I2573" s="87"/>
    </row>
    <row r="2574" spans="1:9" ht="15" customHeight="1" x14ac:dyDescent="0.25">
      <c r="A2574" s="81">
        <f t="shared" si="228"/>
        <v>43115</v>
      </c>
      <c r="B2574" s="82">
        <f t="shared" si="224"/>
        <v>15</v>
      </c>
      <c r="C2574" s="83">
        <f t="shared" si="225"/>
        <v>2</v>
      </c>
      <c r="D2574" s="30">
        <v>75830</v>
      </c>
      <c r="E2574" s="30">
        <v>11560</v>
      </c>
      <c r="F2574" s="27">
        <v>8880</v>
      </c>
      <c r="G2574" s="86">
        <f t="shared" si="226"/>
        <v>20440</v>
      </c>
      <c r="H2574" s="86">
        <f t="shared" si="227"/>
        <v>96270</v>
      </c>
      <c r="I2574" s="87"/>
    </row>
    <row r="2575" spans="1:9" ht="15" customHeight="1" x14ac:dyDescent="0.25">
      <c r="A2575" s="81">
        <f t="shared" si="228"/>
        <v>43116</v>
      </c>
      <c r="B2575" s="82">
        <f t="shared" si="224"/>
        <v>16</v>
      </c>
      <c r="C2575" s="83">
        <f t="shared" si="225"/>
        <v>3</v>
      </c>
      <c r="D2575" s="30">
        <v>63560</v>
      </c>
      <c r="E2575" s="30">
        <v>7780</v>
      </c>
      <c r="F2575" s="27">
        <v>8520</v>
      </c>
      <c r="G2575" s="86">
        <f t="shared" si="226"/>
        <v>16300</v>
      </c>
      <c r="H2575" s="86">
        <f t="shared" si="227"/>
        <v>79860</v>
      </c>
      <c r="I2575" s="87"/>
    </row>
    <row r="2576" spans="1:9" ht="15" customHeight="1" x14ac:dyDescent="0.25">
      <c r="A2576" s="81">
        <f t="shared" si="228"/>
        <v>43117</v>
      </c>
      <c r="B2576" s="82">
        <f t="shared" si="224"/>
        <v>17</v>
      </c>
      <c r="C2576" s="83">
        <f t="shared" si="225"/>
        <v>4</v>
      </c>
      <c r="D2576" s="30">
        <v>66010</v>
      </c>
      <c r="E2576" s="30">
        <v>6330</v>
      </c>
      <c r="F2576" s="27">
        <v>6130</v>
      </c>
      <c r="G2576" s="86">
        <f t="shared" si="226"/>
        <v>12460</v>
      </c>
      <c r="H2576" s="86">
        <f t="shared" si="227"/>
        <v>78470</v>
      </c>
      <c r="I2576" s="87"/>
    </row>
    <row r="2577" spans="1:9" ht="15" customHeight="1" x14ac:dyDescent="0.25">
      <c r="A2577" s="81">
        <f t="shared" si="228"/>
        <v>43118</v>
      </c>
      <c r="B2577" s="82">
        <f t="shared" si="224"/>
        <v>18</v>
      </c>
      <c r="C2577" s="83">
        <f t="shared" si="225"/>
        <v>5</v>
      </c>
      <c r="D2577" s="30">
        <v>0</v>
      </c>
      <c r="E2577" s="30">
        <v>8420</v>
      </c>
      <c r="F2577" s="27">
        <v>7710</v>
      </c>
      <c r="G2577" s="86">
        <f t="shared" si="226"/>
        <v>16130</v>
      </c>
      <c r="H2577" s="86">
        <f t="shared" si="227"/>
        <v>16130</v>
      </c>
      <c r="I2577" s="88" t="s">
        <v>26</v>
      </c>
    </row>
    <row r="2578" spans="1:9" ht="15" customHeight="1" x14ac:dyDescent="0.25">
      <c r="A2578" s="81">
        <f t="shared" si="228"/>
        <v>43119</v>
      </c>
      <c r="B2578" s="82">
        <f t="shared" si="224"/>
        <v>19</v>
      </c>
      <c r="C2578" s="83">
        <f t="shared" si="225"/>
        <v>6</v>
      </c>
      <c r="D2578" s="30">
        <v>67960</v>
      </c>
      <c r="E2578" s="30">
        <v>7780</v>
      </c>
      <c r="F2578" s="27">
        <v>7590</v>
      </c>
      <c r="G2578" s="86">
        <f t="shared" si="226"/>
        <v>15370</v>
      </c>
      <c r="H2578" s="86">
        <f t="shared" si="227"/>
        <v>83330</v>
      </c>
      <c r="I2578" s="87"/>
    </row>
    <row r="2579" spans="1:9" ht="15" customHeight="1" x14ac:dyDescent="0.25">
      <c r="A2579" s="81">
        <f t="shared" si="228"/>
        <v>43120</v>
      </c>
      <c r="B2579" s="82">
        <f t="shared" si="224"/>
        <v>20</v>
      </c>
      <c r="C2579" s="83">
        <f t="shared" si="225"/>
        <v>7</v>
      </c>
      <c r="D2579" s="30">
        <v>70580</v>
      </c>
      <c r="E2579" s="30">
        <v>9750</v>
      </c>
      <c r="F2579" s="27">
        <v>9960</v>
      </c>
      <c r="G2579" s="86">
        <f t="shared" si="226"/>
        <v>19710</v>
      </c>
      <c r="H2579" s="86">
        <f t="shared" si="227"/>
        <v>90290</v>
      </c>
      <c r="I2579" s="87"/>
    </row>
    <row r="2580" spans="1:9" ht="15" customHeight="1" x14ac:dyDescent="0.25">
      <c r="A2580" s="81">
        <f t="shared" si="228"/>
        <v>43121</v>
      </c>
      <c r="B2580" s="82">
        <f t="shared" si="224"/>
        <v>21</v>
      </c>
      <c r="C2580" s="83">
        <f t="shared" si="225"/>
        <v>1</v>
      </c>
      <c r="D2580" s="30">
        <v>75490</v>
      </c>
      <c r="E2580" s="30">
        <v>7230</v>
      </c>
      <c r="F2580" s="27">
        <v>7810</v>
      </c>
      <c r="G2580" s="86">
        <f t="shared" si="226"/>
        <v>15040</v>
      </c>
      <c r="H2580" s="86">
        <f t="shared" si="227"/>
        <v>90530</v>
      </c>
      <c r="I2580" s="87"/>
    </row>
    <row r="2581" spans="1:9" ht="15" customHeight="1" x14ac:dyDescent="0.25">
      <c r="A2581" s="81">
        <f t="shared" si="228"/>
        <v>43122</v>
      </c>
      <c r="B2581" s="82">
        <f t="shared" si="224"/>
        <v>22</v>
      </c>
      <c r="C2581" s="83">
        <f t="shared" si="225"/>
        <v>2</v>
      </c>
      <c r="D2581" s="30">
        <v>63820</v>
      </c>
      <c r="E2581" s="30">
        <v>8730</v>
      </c>
      <c r="F2581" s="27">
        <v>8510</v>
      </c>
      <c r="G2581" s="86">
        <f t="shared" si="226"/>
        <v>17240</v>
      </c>
      <c r="H2581" s="86">
        <f t="shared" si="227"/>
        <v>81060</v>
      </c>
      <c r="I2581" s="87"/>
    </row>
    <row r="2582" spans="1:9" ht="15" customHeight="1" x14ac:dyDescent="0.25">
      <c r="A2582" s="81">
        <f t="shared" si="228"/>
        <v>43123</v>
      </c>
      <c r="B2582" s="82">
        <f t="shared" si="224"/>
        <v>23</v>
      </c>
      <c r="C2582" s="83">
        <f t="shared" si="225"/>
        <v>3</v>
      </c>
      <c r="D2582" s="30">
        <v>0</v>
      </c>
      <c r="E2582" s="30">
        <v>0</v>
      </c>
      <c r="F2582" s="27">
        <v>0</v>
      </c>
      <c r="G2582" s="86">
        <f t="shared" si="226"/>
        <v>0</v>
      </c>
      <c r="H2582" s="86">
        <f t="shared" si="227"/>
        <v>0</v>
      </c>
      <c r="I2582" s="88" t="s">
        <v>25</v>
      </c>
    </row>
    <row r="2583" spans="1:9" ht="15" customHeight="1" x14ac:dyDescent="0.25">
      <c r="A2583" s="81">
        <f t="shared" si="228"/>
        <v>43124</v>
      </c>
      <c r="B2583" s="82">
        <f t="shared" si="224"/>
        <v>24</v>
      </c>
      <c r="C2583" s="83">
        <f t="shared" si="225"/>
        <v>4</v>
      </c>
      <c r="D2583" s="30">
        <v>85417</v>
      </c>
      <c r="E2583" s="30">
        <v>18715</v>
      </c>
      <c r="F2583" s="27">
        <v>18562</v>
      </c>
      <c r="G2583" s="86">
        <f t="shared" si="226"/>
        <v>37277</v>
      </c>
      <c r="H2583" s="86">
        <f t="shared" si="227"/>
        <v>122694</v>
      </c>
      <c r="I2583" s="88" t="s">
        <v>27</v>
      </c>
    </row>
    <row r="2584" spans="1:9" ht="15" customHeight="1" x14ac:dyDescent="0.25">
      <c r="A2584" s="81">
        <f t="shared" si="228"/>
        <v>43125</v>
      </c>
      <c r="B2584" s="82">
        <f t="shared" si="224"/>
        <v>25</v>
      </c>
      <c r="C2584" s="83">
        <f t="shared" si="225"/>
        <v>5</v>
      </c>
      <c r="D2584" s="30">
        <v>47560</v>
      </c>
      <c r="E2584" s="30">
        <v>9170</v>
      </c>
      <c r="F2584" s="27">
        <v>12650</v>
      </c>
      <c r="G2584" s="86">
        <f t="shared" si="226"/>
        <v>21820</v>
      </c>
      <c r="H2584" s="86">
        <f t="shared" si="227"/>
        <v>69380</v>
      </c>
      <c r="I2584" s="87"/>
    </row>
    <row r="2585" spans="1:9" ht="15" customHeight="1" x14ac:dyDescent="0.25">
      <c r="A2585" s="81">
        <f t="shared" si="228"/>
        <v>43126</v>
      </c>
      <c r="B2585" s="82">
        <f t="shared" si="224"/>
        <v>26</v>
      </c>
      <c r="C2585" s="83">
        <f t="shared" si="225"/>
        <v>6</v>
      </c>
      <c r="D2585" s="30">
        <v>54490</v>
      </c>
      <c r="E2585" s="30">
        <v>10730</v>
      </c>
      <c r="F2585" s="27">
        <v>12230</v>
      </c>
      <c r="G2585" s="86">
        <f t="shared" si="226"/>
        <v>22960</v>
      </c>
      <c r="H2585" s="86">
        <f t="shared" si="227"/>
        <v>77450</v>
      </c>
      <c r="I2585" s="89"/>
    </row>
    <row r="2586" spans="1:9" ht="15" customHeight="1" x14ac:dyDescent="0.25">
      <c r="A2586" s="81">
        <f t="shared" si="228"/>
        <v>43127</v>
      </c>
      <c r="B2586" s="82">
        <f t="shared" si="224"/>
        <v>27</v>
      </c>
      <c r="C2586" s="83">
        <f t="shared" si="225"/>
        <v>7</v>
      </c>
      <c r="D2586" s="30">
        <v>58680</v>
      </c>
      <c r="E2586" s="30">
        <v>9040</v>
      </c>
      <c r="F2586" s="27">
        <v>12319</v>
      </c>
      <c r="G2586" s="86">
        <f t="shared" si="226"/>
        <v>21359</v>
      </c>
      <c r="H2586" s="86">
        <f t="shared" si="227"/>
        <v>80039</v>
      </c>
      <c r="I2586" s="89"/>
    </row>
    <row r="2587" spans="1:9" ht="15" customHeight="1" x14ac:dyDescent="0.25">
      <c r="A2587" s="81">
        <f t="shared" si="228"/>
        <v>43128</v>
      </c>
      <c r="B2587" s="82">
        <f t="shared" si="224"/>
        <v>28</v>
      </c>
      <c r="C2587" s="83">
        <f t="shared" si="225"/>
        <v>1</v>
      </c>
      <c r="D2587" s="30">
        <v>59860</v>
      </c>
      <c r="E2587" s="30">
        <v>9490</v>
      </c>
      <c r="F2587" s="27">
        <v>12020</v>
      </c>
      <c r="G2587" s="86">
        <f t="shared" si="226"/>
        <v>21510</v>
      </c>
      <c r="H2587" s="86">
        <f t="shared" si="227"/>
        <v>81370</v>
      </c>
      <c r="I2587" s="89"/>
    </row>
    <row r="2588" spans="1:9" ht="15" customHeight="1" x14ac:dyDescent="0.25">
      <c r="A2588" s="81">
        <f t="shared" si="228"/>
        <v>43129</v>
      </c>
      <c r="B2588" s="82">
        <f t="shared" si="224"/>
        <v>29</v>
      </c>
      <c r="C2588" s="83">
        <f t="shared" si="225"/>
        <v>2</v>
      </c>
      <c r="D2588" s="30">
        <v>54445</v>
      </c>
      <c r="E2588" s="30">
        <v>7135</v>
      </c>
      <c r="F2588" s="27">
        <v>9029</v>
      </c>
      <c r="G2588" s="86">
        <f t="shared" si="226"/>
        <v>16164</v>
      </c>
      <c r="H2588" s="86">
        <f t="shared" si="227"/>
        <v>70609</v>
      </c>
      <c r="I2588" s="89"/>
    </row>
    <row r="2589" spans="1:9" ht="15" customHeight="1" x14ac:dyDescent="0.25">
      <c r="A2589" s="81">
        <f t="shared" si="228"/>
        <v>43130</v>
      </c>
      <c r="B2589" s="82">
        <f t="shared" si="224"/>
        <v>30</v>
      </c>
      <c r="C2589" s="83">
        <f t="shared" si="225"/>
        <v>3</v>
      </c>
      <c r="D2589" s="30">
        <v>48480</v>
      </c>
      <c r="E2589" s="30">
        <v>5790</v>
      </c>
      <c r="F2589" s="27">
        <v>11070</v>
      </c>
      <c r="G2589" s="86">
        <f t="shared" si="226"/>
        <v>16860</v>
      </c>
      <c r="H2589" s="86">
        <f t="shared" si="227"/>
        <v>65340</v>
      </c>
      <c r="I2589" s="89"/>
    </row>
    <row r="2590" spans="1:9" ht="15" customHeight="1" x14ac:dyDescent="0.25">
      <c r="A2590" s="81">
        <f t="shared" si="228"/>
        <v>43131</v>
      </c>
      <c r="B2590" s="82">
        <f t="shared" si="224"/>
        <v>31</v>
      </c>
      <c r="C2590" s="83">
        <f t="shared" si="225"/>
        <v>4</v>
      </c>
      <c r="D2590" s="30">
        <v>51450</v>
      </c>
      <c r="E2590" s="30">
        <v>5330</v>
      </c>
      <c r="F2590" s="27">
        <v>10220</v>
      </c>
      <c r="G2590" s="86">
        <f t="shared" si="226"/>
        <v>15550</v>
      </c>
      <c r="H2590" s="86">
        <f t="shared" si="227"/>
        <v>67000</v>
      </c>
      <c r="I2590" s="89"/>
    </row>
    <row r="2591" spans="1:9" ht="15" customHeight="1" x14ac:dyDescent="0.25">
      <c r="A2591" s="81">
        <f t="shared" si="228"/>
        <v>43132</v>
      </c>
      <c r="B2591" s="82">
        <f t="shared" si="224"/>
        <v>1</v>
      </c>
      <c r="C2591" s="83">
        <f t="shared" si="225"/>
        <v>5</v>
      </c>
      <c r="D2591" s="30">
        <v>51460</v>
      </c>
      <c r="E2591" s="30">
        <v>5880</v>
      </c>
      <c r="F2591" s="27">
        <v>11250</v>
      </c>
      <c r="G2591" s="86">
        <f t="shared" si="226"/>
        <v>17130</v>
      </c>
      <c r="H2591" s="86">
        <f t="shared" si="227"/>
        <v>68590</v>
      </c>
      <c r="I2591" s="89"/>
    </row>
    <row r="2592" spans="1:9" ht="15" customHeight="1" x14ac:dyDescent="0.25">
      <c r="A2592" s="81">
        <f t="shared" si="228"/>
        <v>43133</v>
      </c>
      <c r="B2592" s="82">
        <f t="shared" si="224"/>
        <v>2</v>
      </c>
      <c r="C2592" s="83">
        <f t="shared" si="225"/>
        <v>6</v>
      </c>
      <c r="D2592" s="30">
        <v>54020</v>
      </c>
      <c r="E2592" s="30">
        <v>5450</v>
      </c>
      <c r="F2592" s="27">
        <v>10710</v>
      </c>
      <c r="G2592" s="86">
        <f t="shared" si="226"/>
        <v>16160</v>
      </c>
      <c r="H2592" s="86">
        <f t="shared" si="227"/>
        <v>70180</v>
      </c>
      <c r="I2592" s="89"/>
    </row>
    <row r="2593" spans="1:9" ht="15" customHeight="1" x14ac:dyDescent="0.25">
      <c r="A2593" s="81">
        <f t="shared" si="228"/>
        <v>43134</v>
      </c>
      <c r="B2593" s="82">
        <f t="shared" si="224"/>
        <v>3</v>
      </c>
      <c r="C2593" s="83">
        <f t="shared" si="225"/>
        <v>7</v>
      </c>
      <c r="D2593" s="30">
        <v>59880</v>
      </c>
      <c r="E2593" s="30">
        <v>7910</v>
      </c>
      <c r="F2593" s="27">
        <v>11730</v>
      </c>
      <c r="G2593" s="86">
        <f t="shared" si="226"/>
        <v>19640</v>
      </c>
      <c r="H2593" s="86">
        <f t="shared" si="227"/>
        <v>79520</v>
      </c>
      <c r="I2593" s="89"/>
    </row>
    <row r="2594" spans="1:9" ht="15" customHeight="1" x14ac:dyDescent="0.25">
      <c r="A2594" s="81">
        <f t="shared" si="228"/>
        <v>43135</v>
      </c>
      <c r="B2594" s="82">
        <f t="shared" si="224"/>
        <v>4</v>
      </c>
      <c r="C2594" s="83">
        <f t="shared" si="225"/>
        <v>1</v>
      </c>
      <c r="D2594" s="30">
        <v>61116</v>
      </c>
      <c r="E2594" s="30">
        <v>7116</v>
      </c>
      <c r="F2594" s="27">
        <v>9608</v>
      </c>
      <c r="G2594" s="86">
        <f t="shared" si="226"/>
        <v>16724</v>
      </c>
      <c r="H2594" s="86">
        <f t="shared" si="227"/>
        <v>77840</v>
      </c>
      <c r="I2594" s="89"/>
    </row>
    <row r="2595" spans="1:9" ht="15" customHeight="1" x14ac:dyDescent="0.25">
      <c r="A2595" s="81">
        <f t="shared" si="228"/>
        <v>43136</v>
      </c>
      <c r="B2595" s="82">
        <f t="shared" si="224"/>
        <v>5</v>
      </c>
      <c r="C2595" s="83">
        <f t="shared" si="225"/>
        <v>2</v>
      </c>
      <c r="D2595" s="30">
        <v>50130</v>
      </c>
      <c r="E2595" s="30">
        <v>6800</v>
      </c>
      <c r="F2595" s="27">
        <v>9990</v>
      </c>
      <c r="G2595" s="86">
        <f t="shared" si="226"/>
        <v>16790</v>
      </c>
      <c r="H2595" s="86">
        <f t="shared" si="227"/>
        <v>66920</v>
      </c>
      <c r="I2595" s="89"/>
    </row>
    <row r="2596" spans="1:9" ht="15" customHeight="1" x14ac:dyDescent="0.25">
      <c r="A2596" s="81">
        <f t="shared" si="228"/>
        <v>43137</v>
      </c>
      <c r="B2596" s="82">
        <f t="shared" si="224"/>
        <v>6</v>
      </c>
      <c r="C2596" s="83">
        <f t="shared" si="225"/>
        <v>3</v>
      </c>
      <c r="D2596" s="30">
        <v>48900</v>
      </c>
      <c r="E2596" s="30">
        <v>5370</v>
      </c>
      <c r="F2596" s="27">
        <v>10050</v>
      </c>
      <c r="G2596" s="86">
        <f t="shared" si="226"/>
        <v>15420</v>
      </c>
      <c r="H2596" s="86">
        <f t="shared" si="227"/>
        <v>64320</v>
      </c>
      <c r="I2596" s="89"/>
    </row>
    <row r="2597" spans="1:9" ht="15" customHeight="1" x14ac:dyDescent="0.25">
      <c r="A2597" s="81">
        <f t="shared" si="228"/>
        <v>43138</v>
      </c>
      <c r="B2597" s="82">
        <f t="shared" si="224"/>
        <v>7</v>
      </c>
      <c r="C2597" s="83">
        <f t="shared" si="225"/>
        <v>4</v>
      </c>
      <c r="D2597" s="30">
        <v>56510</v>
      </c>
      <c r="E2597" s="30">
        <v>4520</v>
      </c>
      <c r="F2597" s="27">
        <v>8430</v>
      </c>
      <c r="G2597" s="86">
        <f t="shared" si="226"/>
        <v>12950</v>
      </c>
      <c r="H2597" s="86">
        <f t="shared" si="227"/>
        <v>69460</v>
      </c>
      <c r="I2597" s="89"/>
    </row>
    <row r="2598" spans="1:9" ht="15" customHeight="1" x14ac:dyDescent="0.25">
      <c r="A2598" s="81">
        <f t="shared" si="228"/>
        <v>43139</v>
      </c>
      <c r="B2598" s="82">
        <f t="shared" si="224"/>
        <v>8</v>
      </c>
      <c r="C2598" s="83">
        <f t="shared" si="225"/>
        <v>5</v>
      </c>
      <c r="D2598" s="30">
        <v>51840</v>
      </c>
      <c r="E2598" s="30">
        <v>5910</v>
      </c>
      <c r="F2598" s="27">
        <v>11170</v>
      </c>
      <c r="G2598" s="86">
        <f t="shared" si="226"/>
        <v>17080</v>
      </c>
      <c r="H2598" s="86">
        <f t="shared" si="227"/>
        <v>68920</v>
      </c>
      <c r="I2598" s="89"/>
    </row>
    <row r="2599" spans="1:9" ht="15" customHeight="1" x14ac:dyDescent="0.25">
      <c r="A2599" s="81">
        <f t="shared" si="228"/>
        <v>43140</v>
      </c>
      <c r="B2599" s="82">
        <f t="shared" si="224"/>
        <v>9</v>
      </c>
      <c r="C2599" s="83">
        <f t="shared" si="225"/>
        <v>6</v>
      </c>
      <c r="D2599" s="30">
        <v>53620</v>
      </c>
      <c r="E2599" s="30">
        <v>6300</v>
      </c>
      <c r="F2599" s="27">
        <v>12200</v>
      </c>
      <c r="G2599" s="86">
        <f t="shared" si="226"/>
        <v>18500</v>
      </c>
      <c r="H2599" s="86">
        <f t="shared" si="227"/>
        <v>72120</v>
      </c>
      <c r="I2599" s="89"/>
    </row>
    <row r="2600" spans="1:9" ht="15" customHeight="1" x14ac:dyDescent="0.25">
      <c r="A2600" s="81">
        <f t="shared" si="228"/>
        <v>43141</v>
      </c>
      <c r="B2600" s="82">
        <f t="shared" si="224"/>
        <v>10</v>
      </c>
      <c r="C2600" s="83">
        <f t="shared" si="225"/>
        <v>7</v>
      </c>
      <c r="D2600" s="30">
        <v>61780</v>
      </c>
      <c r="E2600" s="30">
        <v>7530</v>
      </c>
      <c r="F2600" s="27">
        <v>14060</v>
      </c>
      <c r="G2600" s="86">
        <f t="shared" si="226"/>
        <v>21590</v>
      </c>
      <c r="H2600" s="86">
        <f t="shared" si="227"/>
        <v>83370</v>
      </c>
      <c r="I2600" s="89"/>
    </row>
    <row r="2601" spans="1:9" ht="15" customHeight="1" x14ac:dyDescent="0.25">
      <c r="A2601" s="81">
        <f t="shared" si="228"/>
        <v>43142</v>
      </c>
      <c r="B2601" s="82">
        <f t="shared" si="224"/>
        <v>11</v>
      </c>
      <c r="C2601" s="83">
        <f t="shared" si="225"/>
        <v>1</v>
      </c>
      <c r="D2601" s="30">
        <v>63670</v>
      </c>
      <c r="E2601" s="30">
        <v>8900</v>
      </c>
      <c r="F2601" s="27">
        <v>12150</v>
      </c>
      <c r="G2601" s="86">
        <f t="shared" si="226"/>
        <v>21050</v>
      </c>
      <c r="H2601" s="86">
        <f t="shared" si="227"/>
        <v>84720</v>
      </c>
      <c r="I2601" s="87"/>
    </row>
    <row r="2602" spans="1:9" ht="15" customHeight="1" x14ac:dyDescent="0.25">
      <c r="A2602" s="81">
        <f t="shared" si="228"/>
        <v>43143</v>
      </c>
      <c r="B2602" s="82">
        <f t="shared" si="224"/>
        <v>12</v>
      </c>
      <c r="C2602" s="83">
        <f t="shared" si="225"/>
        <v>2</v>
      </c>
      <c r="D2602" s="30">
        <v>65660</v>
      </c>
      <c r="E2602" s="30">
        <v>2200</v>
      </c>
      <c r="F2602" s="27">
        <v>4060</v>
      </c>
      <c r="G2602" s="86">
        <f t="shared" si="226"/>
        <v>6260</v>
      </c>
      <c r="H2602" s="86">
        <f t="shared" si="227"/>
        <v>71920</v>
      </c>
      <c r="I2602" s="87"/>
    </row>
    <row r="2603" spans="1:9" ht="15" customHeight="1" x14ac:dyDescent="0.25">
      <c r="A2603" s="81">
        <f t="shared" si="228"/>
        <v>43144</v>
      </c>
      <c r="B2603" s="82">
        <f t="shared" si="224"/>
        <v>13</v>
      </c>
      <c r="C2603" s="83">
        <f t="shared" si="225"/>
        <v>3</v>
      </c>
      <c r="D2603" s="30">
        <v>66780</v>
      </c>
      <c r="E2603" s="30">
        <v>0</v>
      </c>
      <c r="F2603" s="27">
        <v>0</v>
      </c>
      <c r="G2603" s="86">
        <f t="shared" si="226"/>
        <v>0</v>
      </c>
      <c r="H2603" s="86">
        <f t="shared" si="227"/>
        <v>66780</v>
      </c>
      <c r="I2603" s="88" t="s">
        <v>24</v>
      </c>
    </row>
    <row r="2604" spans="1:9" ht="15" customHeight="1" x14ac:dyDescent="0.25">
      <c r="A2604" s="81">
        <f t="shared" si="228"/>
        <v>43145</v>
      </c>
      <c r="B2604" s="82">
        <f t="shared" si="224"/>
        <v>14</v>
      </c>
      <c r="C2604" s="83">
        <f t="shared" si="225"/>
        <v>4</v>
      </c>
      <c r="D2604" s="30">
        <v>70703</v>
      </c>
      <c r="E2604" s="30">
        <v>0</v>
      </c>
      <c r="F2604" s="27">
        <v>0</v>
      </c>
      <c r="G2604" s="86">
        <f t="shared" si="226"/>
        <v>0</v>
      </c>
      <c r="H2604" s="86">
        <f t="shared" si="227"/>
        <v>70703</v>
      </c>
      <c r="I2604" s="87"/>
    </row>
    <row r="2605" spans="1:9" ht="15" customHeight="1" x14ac:dyDescent="0.25">
      <c r="A2605" s="81">
        <f t="shared" si="228"/>
        <v>43146</v>
      </c>
      <c r="B2605" s="82">
        <f t="shared" si="224"/>
        <v>15</v>
      </c>
      <c r="C2605" s="83">
        <f t="shared" si="225"/>
        <v>5</v>
      </c>
      <c r="D2605" s="30">
        <v>74310</v>
      </c>
      <c r="E2605" s="30">
        <v>0</v>
      </c>
      <c r="F2605" s="27">
        <v>0</v>
      </c>
      <c r="G2605" s="86">
        <f t="shared" si="226"/>
        <v>0</v>
      </c>
      <c r="H2605" s="86">
        <f t="shared" si="227"/>
        <v>74310</v>
      </c>
      <c r="I2605" s="87"/>
    </row>
    <row r="2606" spans="1:9" ht="15" customHeight="1" x14ac:dyDescent="0.25">
      <c r="A2606" s="81">
        <f t="shared" si="228"/>
        <v>43147</v>
      </c>
      <c r="B2606" s="82">
        <f t="shared" si="224"/>
        <v>16</v>
      </c>
      <c r="C2606" s="83">
        <f t="shared" si="225"/>
        <v>6</v>
      </c>
      <c r="D2606" s="30">
        <v>78160</v>
      </c>
      <c r="E2606" s="30">
        <v>0</v>
      </c>
      <c r="F2606" s="27">
        <v>0</v>
      </c>
      <c r="G2606" s="86">
        <f t="shared" si="226"/>
        <v>0</v>
      </c>
      <c r="H2606" s="86">
        <f t="shared" si="227"/>
        <v>78160</v>
      </c>
      <c r="I2606" s="87"/>
    </row>
    <row r="2607" spans="1:9" ht="15" customHeight="1" x14ac:dyDescent="0.25">
      <c r="A2607" s="81">
        <f t="shared" si="228"/>
        <v>43148</v>
      </c>
      <c r="B2607" s="82">
        <f t="shared" si="224"/>
        <v>17</v>
      </c>
      <c r="C2607" s="83">
        <f t="shared" si="225"/>
        <v>7</v>
      </c>
      <c r="D2607" s="30">
        <v>91706</v>
      </c>
      <c r="E2607" s="30">
        <v>0</v>
      </c>
      <c r="F2607" s="27">
        <v>0</v>
      </c>
      <c r="G2607" s="86">
        <f t="shared" si="226"/>
        <v>0</v>
      </c>
      <c r="H2607" s="86">
        <f t="shared" si="227"/>
        <v>91706</v>
      </c>
      <c r="I2607" s="87"/>
    </row>
    <row r="2608" spans="1:9" ht="15" customHeight="1" x14ac:dyDescent="0.25">
      <c r="A2608" s="81">
        <f t="shared" si="228"/>
        <v>43149</v>
      </c>
      <c r="B2608" s="82">
        <f t="shared" si="224"/>
        <v>18</v>
      </c>
      <c r="C2608" s="83">
        <f t="shared" si="225"/>
        <v>1</v>
      </c>
      <c r="D2608" s="30">
        <v>99820</v>
      </c>
      <c r="E2608" s="30">
        <v>0</v>
      </c>
      <c r="F2608" s="27">
        <v>0</v>
      </c>
      <c r="G2608" s="86">
        <f t="shared" si="226"/>
        <v>0</v>
      </c>
      <c r="H2608" s="86">
        <f t="shared" si="227"/>
        <v>99820</v>
      </c>
      <c r="I2608" s="87"/>
    </row>
    <row r="2609" spans="1:9" ht="15" customHeight="1" x14ac:dyDescent="0.25">
      <c r="A2609" s="81">
        <f t="shared" si="228"/>
        <v>43150</v>
      </c>
      <c r="B2609" s="82">
        <f t="shared" si="224"/>
        <v>19</v>
      </c>
      <c r="C2609" s="83">
        <f t="shared" si="225"/>
        <v>2</v>
      </c>
      <c r="D2609" s="30">
        <v>91970</v>
      </c>
      <c r="E2609" s="30">
        <v>0</v>
      </c>
      <c r="F2609" s="27">
        <v>0</v>
      </c>
      <c r="G2609" s="86">
        <f t="shared" si="226"/>
        <v>0</v>
      </c>
      <c r="H2609" s="86">
        <f t="shared" si="227"/>
        <v>91970</v>
      </c>
      <c r="I2609" s="87"/>
    </row>
    <row r="2610" spans="1:9" ht="15" customHeight="1" x14ac:dyDescent="0.25">
      <c r="A2610" s="81">
        <f t="shared" si="228"/>
        <v>43151</v>
      </c>
      <c r="B2610" s="82">
        <f t="shared" si="224"/>
        <v>20</v>
      </c>
      <c r="C2610" s="83">
        <f t="shared" si="225"/>
        <v>3</v>
      </c>
      <c r="D2610" s="30">
        <v>83090</v>
      </c>
      <c r="E2610" s="30">
        <v>0</v>
      </c>
      <c r="F2610" s="27">
        <v>0</v>
      </c>
      <c r="G2610" s="86">
        <f t="shared" si="226"/>
        <v>0</v>
      </c>
      <c r="H2610" s="86">
        <f t="shared" si="227"/>
        <v>83090</v>
      </c>
      <c r="I2610" s="87"/>
    </row>
    <row r="2611" spans="1:9" ht="15" customHeight="1" x14ac:dyDescent="0.25">
      <c r="A2611" s="81">
        <f t="shared" si="228"/>
        <v>43152</v>
      </c>
      <c r="B2611" s="82">
        <f t="shared" si="224"/>
        <v>21</v>
      </c>
      <c r="C2611" s="83">
        <f t="shared" si="225"/>
        <v>4</v>
      </c>
      <c r="D2611" s="30">
        <v>72600</v>
      </c>
      <c r="E2611" s="30">
        <v>3170</v>
      </c>
      <c r="F2611" s="27">
        <v>7180</v>
      </c>
      <c r="G2611" s="86">
        <f t="shared" si="226"/>
        <v>10350</v>
      </c>
      <c r="H2611" s="86">
        <f t="shared" si="227"/>
        <v>82950</v>
      </c>
      <c r="I2611" s="87"/>
    </row>
    <row r="2612" spans="1:9" ht="15" customHeight="1" x14ac:dyDescent="0.25">
      <c r="A2612" s="81">
        <f t="shared" si="228"/>
        <v>43153</v>
      </c>
      <c r="B2612" s="82">
        <f t="shared" si="224"/>
        <v>22</v>
      </c>
      <c r="C2612" s="83">
        <f t="shared" si="225"/>
        <v>5</v>
      </c>
      <c r="D2612" s="30">
        <v>73250</v>
      </c>
      <c r="E2612" s="30">
        <v>8210</v>
      </c>
      <c r="F2612" s="27">
        <v>5340</v>
      </c>
      <c r="G2612" s="86">
        <f t="shared" si="226"/>
        <v>13550</v>
      </c>
      <c r="H2612" s="86">
        <f t="shared" si="227"/>
        <v>86800</v>
      </c>
      <c r="I2612" s="87"/>
    </row>
    <row r="2613" spans="1:9" ht="15" customHeight="1" x14ac:dyDescent="0.25">
      <c r="A2613" s="81">
        <f t="shared" si="228"/>
        <v>43154</v>
      </c>
      <c r="B2613" s="82">
        <f t="shared" si="224"/>
        <v>23</v>
      </c>
      <c r="C2613" s="83">
        <f t="shared" si="225"/>
        <v>6</v>
      </c>
      <c r="D2613" s="30">
        <v>72930</v>
      </c>
      <c r="E2613" s="30">
        <v>5440</v>
      </c>
      <c r="F2613" s="27">
        <v>7110</v>
      </c>
      <c r="G2613" s="86">
        <f t="shared" si="226"/>
        <v>12550</v>
      </c>
      <c r="H2613" s="86">
        <f t="shared" si="227"/>
        <v>85480</v>
      </c>
      <c r="I2613" s="87"/>
    </row>
    <row r="2614" spans="1:9" ht="15" customHeight="1" x14ac:dyDescent="0.25">
      <c r="A2614" s="81">
        <f t="shared" si="228"/>
        <v>43155</v>
      </c>
      <c r="B2614" s="82">
        <f t="shared" si="224"/>
        <v>24</v>
      </c>
      <c r="C2614" s="83">
        <f t="shared" si="225"/>
        <v>7</v>
      </c>
      <c r="D2614" s="30">
        <v>77060</v>
      </c>
      <c r="E2614" s="30">
        <v>5650</v>
      </c>
      <c r="F2614" s="27">
        <v>7440</v>
      </c>
      <c r="G2614" s="86">
        <f t="shared" si="226"/>
        <v>13090</v>
      </c>
      <c r="H2614" s="86">
        <f t="shared" si="227"/>
        <v>90150</v>
      </c>
      <c r="I2614" s="87"/>
    </row>
    <row r="2615" spans="1:9" ht="15" customHeight="1" x14ac:dyDescent="0.25">
      <c r="A2615" s="81">
        <f t="shared" si="228"/>
        <v>43156</v>
      </c>
      <c r="B2615" s="82">
        <f t="shared" si="224"/>
        <v>25</v>
      </c>
      <c r="C2615" s="83">
        <f t="shared" si="225"/>
        <v>1</v>
      </c>
      <c r="D2615" s="30">
        <v>62320</v>
      </c>
      <c r="E2615" s="30">
        <v>7530</v>
      </c>
      <c r="F2615" s="27">
        <v>13570</v>
      </c>
      <c r="G2615" s="86">
        <f t="shared" si="226"/>
        <v>21100</v>
      </c>
      <c r="H2615" s="86">
        <f t="shared" si="227"/>
        <v>83420</v>
      </c>
      <c r="I2615" s="87"/>
    </row>
    <row r="2616" spans="1:9" ht="15" customHeight="1" x14ac:dyDescent="0.25">
      <c r="A2616" s="81">
        <f t="shared" si="228"/>
        <v>43157</v>
      </c>
      <c r="B2616" s="82">
        <f t="shared" si="224"/>
        <v>26</v>
      </c>
      <c r="C2616" s="83">
        <f t="shared" si="225"/>
        <v>2</v>
      </c>
      <c r="D2616" s="30">
        <v>59490</v>
      </c>
      <c r="E2616" s="30">
        <v>6000</v>
      </c>
      <c r="F2616" s="27">
        <v>11280</v>
      </c>
      <c r="G2616" s="86">
        <f t="shared" si="226"/>
        <v>17280</v>
      </c>
      <c r="H2616" s="86">
        <f t="shared" si="227"/>
        <v>76770</v>
      </c>
      <c r="I2616" s="87"/>
    </row>
    <row r="2617" spans="1:9" ht="15" customHeight="1" x14ac:dyDescent="0.25">
      <c r="A2617" s="81">
        <f t="shared" si="228"/>
        <v>43158</v>
      </c>
      <c r="B2617" s="82">
        <f t="shared" si="224"/>
        <v>27</v>
      </c>
      <c r="C2617" s="83">
        <f t="shared" si="225"/>
        <v>3</v>
      </c>
      <c r="D2617" s="30">
        <v>55711</v>
      </c>
      <c r="E2617" s="30">
        <v>5930</v>
      </c>
      <c r="F2617" s="27">
        <v>11730</v>
      </c>
      <c r="G2617" s="86">
        <f t="shared" si="226"/>
        <v>17660</v>
      </c>
      <c r="H2617" s="86">
        <f t="shared" si="227"/>
        <v>73371</v>
      </c>
      <c r="I2617" s="89"/>
    </row>
    <row r="2618" spans="1:9" ht="15" customHeight="1" x14ac:dyDescent="0.25">
      <c r="A2618" s="81">
        <f t="shared" si="228"/>
        <v>43159</v>
      </c>
      <c r="B2618" s="82">
        <f t="shared" si="224"/>
        <v>28</v>
      </c>
      <c r="C2618" s="83">
        <f t="shared" si="225"/>
        <v>4</v>
      </c>
      <c r="D2618" s="30"/>
      <c r="E2618" s="30"/>
      <c r="F2618" s="27"/>
      <c r="G2618" s="86">
        <f t="shared" si="226"/>
        <v>0</v>
      </c>
      <c r="H2618" s="86">
        <f t="shared" si="227"/>
        <v>0</v>
      </c>
      <c r="I2618" s="89"/>
    </row>
    <row r="2619" spans="1:9" ht="15" customHeight="1" x14ac:dyDescent="0.25">
      <c r="A2619" s="81">
        <f t="shared" si="228"/>
        <v>43160</v>
      </c>
      <c r="B2619" s="82">
        <f t="shared" si="224"/>
        <v>1</v>
      </c>
      <c r="C2619" s="83">
        <f t="shared" si="225"/>
        <v>5</v>
      </c>
      <c r="D2619" s="30">
        <v>55540</v>
      </c>
      <c r="E2619" s="30">
        <v>5381</v>
      </c>
      <c r="F2619" s="27">
        <v>10850</v>
      </c>
      <c r="G2619" s="86">
        <f t="shared" si="226"/>
        <v>16231</v>
      </c>
      <c r="H2619" s="86">
        <f t="shared" si="227"/>
        <v>71771</v>
      </c>
      <c r="I2619" s="89"/>
    </row>
    <row r="2620" spans="1:9" ht="15" customHeight="1" x14ac:dyDescent="0.25">
      <c r="A2620" s="81">
        <f t="shared" si="228"/>
        <v>43161</v>
      </c>
      <c r="B2620" s="82">
        <f t="shared" si="224"/>
        <v>2</v>
      </c>
      <c r="C2620" s="83">
        <f t="shared" si="225"/>
        <v>6</v>
      </c>
      <c r="D2620" s="30">
        <v>59020</v>
      </c>
      <c r="E2620" s="30">
        <v>7080</v>
      </c>
      <c r="F2620" s="27">
        <v>10010</v>
      </c>
      <c r="G2620" s="86">
        <f t="shared" si="226"/>
        <v>17090</v>
      </c>
      <c r="H2620" s="86">
        <f t="shared" si="227"/>
        <v>76110</v>
      </c>
      <c r="I2620" s="89"/>
    </row>
    <row r="2621" spans="1:9" ht="15" customHeight="1" x14ac:dyDescent="0.25">
      <c r="A2621" s="81">
        <f t="shared" si="228"/>
        <v>43162</v>
      </c>
      <c r="B2621" s="82">
        <f t="shared" si="224"/>
        <v>3</v>
      </c>
      <c r="C2621" s="83">
        <f t="shared" si="225"/>
        <v>7</v>
      </c>
      <c r="D2621" s="30">
        <v>58520</v>
      </c>
      <c r="E2621" s="30">
        <v>7510</v>
      </c>
      <c r="F2621" s="27">
        <v>13270</v>
      </c>
      <c r="G2621" s="86">
        <f t="shared" si="226"/>
        <v>20780</v>
      </c>
      <c r="H2621" s="86">
        <f t="shared" si="227"/>
        <v>79300</v>
      </c>
      <c r="I2621" s="89"/>
    </row>
    <row r="2622" spans="1:9" ht="15" customHeight="1" x14ac:dyDescent="0.25">
      <c r="A2622" s="81">
        <f t="shared" si="228"/>
        <v>43163</v>
      </c>
      <c r="B2622" s="82">
        <f t="shared" si="224"/>
        <v>4</v>
      </c>
      <c r="C2622" s="83">
        <f t="shared" si="225"/>
        <v>1</v>
      </c>
      <c r="D2622" s="30">
        <v>61960</v>
      </c>
      <c r="E2622" s="30">
        <v>6990</v>
      </c>
      <c r="F2622" s="27">
        <v>12470</v>
      </c>
      <c r="G2622" s="86">
        <f t="shared" si="226"/>
        <v>19460</v>
      </c>
      <c r="H2622" s="86">
        <f t="shared" si="227"/>
        <v>81420</v>
      </c>
      <c r="I2622" s="89"/>
    </row>
    <row r="2623" spans="1:9" ht="15" customHeight="1" x14ac:dyDescent="0.25">
      <c r="A2623" s="81">
        <f t="shared" si="228"/>
        <v>43164</v>
      </c>
      <c r="B2623" s="82">
        <f t="shared" si="224"/>
        <v>5</v>
      </c>
      <c r="C2623" s="83">
        <f t="shared" si="225"/>
        <v>2</v>
      </c>
      <c r="D2623" s="30">
        <v>54080</v>
      </c>
      <c r="E2623" s="30">
        <v>6350</v>
      </c>
      <c r="F2623" s="27">
        <v>12100</v>
      </c>
      <c r="G2623" s="86">
        <f t="shared" si="226"/>
        <v>18450</v>
      </c>
      <c r="H2623" s="86">
        <f t="shared" si="227"/>
        <v>72530</v>
      </c>
      <c r="I2623" s="89"/>
    </row>
    <row r="2624" spans="1:9" ht="15" customHeight="1" x14ac:dyDescent="0.25">
      <c r="A2624" s="81">
        <f t="shared" si="228"/>
        <v>43165</v>
      </c>
      <c r="B2624" s="82">
        <f t="shared" si="224"/>
        <v>6</v>
      </c>
      <c r="C2624" s="83">
        <f t="shared" si="225"/>
        <v>3</v>
      </c>
      <c r="D2624" s="30">
        <v>52410</v>
      </c>
      <c r="E2624" s="30">
        <v>8400</v>
      </c>
      <c r="F2624" s="27">
        <v>11340</v>
      </c>
      <c r="G2624" s="86">
        <f t="shared" si="226"/>
        <v>19740</v>
      </c>
      <c r="H2624" s="86">
        <f t="shared" si="227"/>
        <v>72150</v>
      </c>
      <c r="I2624" s="89"/>
    </row>
    <row r="2625" spans="1:9" ht="15" customHeight="1" x14ac:dyDescent="0.25">
      <c r="A2625" s="81">
        <f t="shared" si="228"/>
        <v>43166</v>
      </c>
      <c r="B2625" s="82">
        <f t="shared" si="224"/>
        <v>7</v>
      </c>
      <c r="C2625" s="83">
        <f t="shared" si="225"/>
        <v>4</v>
      </c>
      <c r="D2625" s="30">
        <v>56950</v>
      </c>
      <c r="E2625" s="30">
        <v>6650</v>
      </c>
      <c r="F2625" s="27">
        <v>11670</v>
      </c>
      <c r="G2625" s="86">
        <f t="shared" si="226"/>
        <v>18320</v>
      </c>
      <c r="H2625" s="86">
        <f t="shared" si="227"/>
        <v>75270</v>
      </c>
      <c r="I2625" s="89"/>
    </row>
    <row r="2626" spans="1:9" ht="15" customHeight="1" x14ac:dyDescent="0.25">
      <c r="A2626" s="81">
        <f t="shared" si="228"/>
        <v>43167</v>
      </c>
      <c r="B2626" s="82">
        <f t="shared" si="224"/>
        <v>8</v>
      </c>
      <c r="C2626" s="83">
        <f t="shared" si="225"/>
        <v>5</v>
      </c>
      <c r="D2626" s="30">
        <v>60830</v>
      </c>
      <c r="E2626" s="30">
        <v>4370</v>
      </c>
      <c r="F2626" s="27">
        <v>8240</v>
      </c>
      <c r="G2626" s="86">
        <f t="shared" si="226"/>
        <v>12610</v>
      </c>
      <c r="H2626" s="86">
        <f t="shared" si="227"/>
        <v>73440</v>
      </c>
      <c r="I2626" s="89"/>
    </row>
    <row r="2627" spans="1:9" ht="15" customHeight="1" x14ac:dyDescent="0.25">
      <c r="A2627" s="81">
        <f t="shared" si="228"/>
        <v>43168</v>
      </c>
      <c r="B2627" s="82">
        <f t="shared" si="224"/>
        <v>9</v>
      </c>
      <c r="C2627" s="83">
        <f t="shared" si="225"/>
        <v>6</v>
      </c>
      <c r="D2627" s="30">
        <v>57390</v>
      </c>
      <c r="E2627" s="30">
        <v>9010</v>
      </c>
      <c r="F2627" s="27">
        <v>15250</v>
      </c>
      <c r="G2627" s="86">
        <f t="shared" si="226"/>
        <v>24260</v>
      </c>
      <c r="H2627" s="86">
        <f t="shared" si="227"/>
        <v>81650</v>
      </c>
      <c r="I2627" s="89"/>
    </row>
    <row r="2628" spans="1:9" ht="15" customHeight="1" x14ac:dyDescent="0.25">
      <c r="A2628" s="81">
        <f t="shared" si="228"/>
        <v>43169</v>
      </c>
      <c r="B2628" s="82">
        <f t="shared" si="224"/>
        <v>10</v>
      </c>
      <c r="C2628" s="83">
        <f t="shared" si="225"/>
        <v>7</v>
      </c>
      <c r="D2628" s="30">
        <v>57830</v>
      </c>
      <c r="E2628" s="30">
        <v>8170</v>
      </c>
      <c r="F2628" s="27">
        <v>13700</v>
      </c>
      <c r="G2628" s="86">
        <f t="shared" si="226"/>
        <v>21870</v>
      </c>
      <c r="H2628" s="86">
        <f t="shared" si="227"/>
        <v>79700</v>
      </c>
      <c r="I2628" s="89"/>
    </row>
    <row r="2629" spans="1:9" ht="15" customHeight="1" x14ac:dyDescent="0.25">
      <c r="A2629" s="81">
        <f t="shared" si="228"/>
        <v>43170</v>
      </c>
      <c r="B2629" s="82">
        <f t="shared" si="224"/>
        <v>11</v>
      </c>
      <c r="C2629" s="83">
        <f t="shared" si="225"/>
        <v>1</v>
      </c>
      <c r="D2629" s="30">
        <v>54258</v>
      </c>
      <c r="E2629" s="30">
        <v>7317</v>
      </c>
      <c r="F2629" s="27">
        <v>10698</v>
      </c>
      <c r="G2629" s="86">
        <f t="shared" si="226"/>
        <v>18015</v>
      </c>
      <c r="H2629" s="86">
        <f t="shared" si="227"/>
        <v>72273</v>
      </c>
      <c r="I2629" s="89"/>
    </row>
    <row r="2630" spans="1:9" ht="15" customHeight="1" x14ac:dyDescent="0.25">
      <c r="A2630" s="81">
        <f t="shared" si="228"/>
        <v>43171</v>
      </c>
      <c r="B2630" s="82">
        <f t="shared" si="224"/>
        <v>12</v>
      </c>
      <c r="C2630" s="83">
        <f t="shared" si="225"/>
        <v>2</v>
      </c>
      <c r="D2630" s="30">
        <v>51310</v>
      </c>
      <c r="E2630" s="30">
        <v>7750</v>
      </c>
      <c r="F2630" s="27">
        <v>10250</v>
      </c>
      <c r="G2630" s="86">
        <f t="shared" si="226"/>
        <v>18000</v>
      </c>
      <c r="H2630" s="86">
        <f t="shared" si="227"/>
        <v>69310</v>
      </c>
      <c r="I2630" s="89"/>
    </row>
    <row r="2631" spans="1:9" ht="15" customHeight="1" x14ac:dyDescent="0.25">
      <c r="A2631" s="81">
        <f t="shared" si="228"/>
        <v>43172</v>
      </c>
      <c r="B2631" s="82">
        <f t="shared" si="224"/>
        <v>13</v>
      </c>
      <c r="C2631" s="83">
        <f t="shared" si="225"/>
        <v>3</v>
      </c>
      <c r="D2631" s="30">
        <v>49215</v>
      </c>
      <c r="E2631" s="30">
        <v>8193</v>
      </c>
      <c r="F2631" s="27">
        <v>13924</v>
      </c>
      <c r="G2631" s="86">
        <f t="shared" si="226"/>
        <v>22117</v>
      </c>
      <c r="H2631" s="86">
        <f t="shared" si="227"/>
        <v>71332</v>
      </c>
      <c r="I2631" s="89"/>
    </row>
    <row r="2632" spans="1:9" ht="15" customHeight="1" x14ac:dyDescent="0.25">
      <c r="A2632" s="81">
        <f t="shared" si="228"/>
        <v>43173</v>
      </c>
      <c r="B2632" s="82">
        <f t="shared" si="224"/>
        <v>14</v>
      </c>
      <c r="C2632" s="83">
        <f t="shared" si="225"/>
        <v>4</v>
      </c>
      <c r="D2632" s="30">
        <v>53340</v>
      </c>
      <c r="E2632" s="30">
        <v>5990</v>
      </c>
      <c r="F2632" s="27">
        <v>11160</v>
      </c>
      <c r="G2632" s="86">
        <f t="shared" si="226"/>
        <v>17150</v>
      </c>
      <c r="H2632" s="86">
        <f t="shared" si="227"/>
        <v>70490</v>
      </c>
      <c r="I2632" s="89"/>
    </row>
    <row r="2633" spans="1:9" ht="15" customHeight="1" x14ac:dyDescent="0.25">
      <c r="A2633" s="81">
        <f t="shared" si="228"/>
        <v>43174</v>
      </c>
      <c r="B2633" s="82">
        <f t="shared" si="224"/>
        <v>15</v>
      </c>
      <c r="C2633" s="83">
        <f t="shared" si="225"/>
        <v>5</v>
      </c>
      <c r="D2633" s="30">
        <v>53860</v>
      </c>
      <c r="E2633" s="30">
        <v>7030</v>
      </c>
      <c r="F2633" s="27">
        <v>12550</v>
      </c>
      <c r="G2633" s="86">
        <f t="shared" si="226"/>
        <v>19580</v>
      </c>
      <c r="H2633" s="86">
        <f t="shared" si="227"/>
        <v>73440</v>
      </c>
      <c r="I2633" s="89"/>
    </row>
    <row r="2634" spans="1:9" ht="15" customHeight="1" x14ac:dyDescent="0.25">
      <c r="A2634" s="81">
        <f t="shared" si="228"/>
        <v>43175</v>
      </c>
      <c r="B2634" s="82">
        <f t="shared" si="224"/>
        <v>16</v>
      </c>
      <c r="C2634" s="83">
        <f t="shared" si="225"/>
        <v>6</v>
      </c>
      <c r="D2634" s="30">
        <v>60560</v>
      </c>
      <c r="E2634" s="30">
        <v>8790</v>
      </c>
      <c r="F2634" s="27">
        <v>13170</v>
      </c>
      <c r="G2634" s="86">
        <f t="shared" si="226"/>
        <v>21960</v>
      </c>
      <c r="H2634" s="86">
        <f t="shared" si="227"/>
        <v>82520</v>
      </c>
      <c r="I2634" s="89"/>
    </row>
    <row r="2635" spans="1:9" ht="15" customHeight="1" x14ac:dyDescent="0.25">
      <c r="A2635" s="81">
        <f t="shared" si="228"/>
        <v>43176</v>
      </c>
      <c r="B2635" s="82">
        <f t="shared" si="224"/>
        <v>17</v>
      </c>
      <c r="C2635" s="83">
        <f t="shared" si="225"/>
        <v>7</v>
      </c>
      <c r="D2635" s="30">
        <v>60050</v>
      </c>
      <c r="E2635" s="30">
        <v>9250</v>
      </c>
      <c r="F2635" s="27">
        <v>12960</v>
      </c>
      <c r="G2635" s="86">
        <f t="shared" si="226"/>
        <v>22210</v>
      </c>
      <c r="H2635" s="86">
        <f t="shared" si="227"/>
        <v>82260</v>
      </c>
      <c r="I2635" s="89"/>
    </row>
    <row r="2636" spans="1:9" ht="15" customHeight="1" x14ac:dyDescent="0.25">
      <c r="A2636" s="81">
        <f t="shared" si="228"/>
        <v>43177</v>
      </c>
      <c r="B2636" s="82">
        <f t="shared" ref="B2636:B2699" si="229">DAY(A2636)</f>
        <v>18</v>
      </c>
      <c r="C2636" s="83">
        <f t="shared" ref="C2636:C2699" si="230">WEEKDAY(A2636)</f>
        <v>1</v>
      </c>
      <c r="D2636" s="30">
        <v>53210</v>
      </c>
      <c r="E2636" s="30">
        <v>7063</v>
      </c>
      <c r="F2636" s="27">
        <v>12493</v>
      </c>
      <c r="G2636" s="86">
        <f t="shared" ref="G2636:G2699" si="231">SUM(E2636+F2636)</f>
        <v>19556</v>
      </c>
      <c r="H2636" s="86">
        <f t="shared" ref="H2636:H2699" si="232">G2636+D2636</f>
        <v>72766</v>
      </c>
      <c r="I2636" s="89"/>
    </row>
    <row r="2637" spans="1:9" ht="15" customHeight="1" x14ac:dyDescent="0.25">
      <c r="A2637" s="81">
        <f t="shared" ref="A2637:A2700" si="233">A2636+1</f>
        <v>43178</v>
      </c>
      <c r="B2637" s="82">
        <f t="shared" si="229"/>
        <v>19</v>
      </c>
      <c r="C2637" s="83">
        <f t="shared" si="230"/>
        <v>2</v>
      </c>
      <c r="D2637" s="30">
        <v>54900</v>
      </c>
      <c r="E2637" s="30">
        <v>5620</v>
      </c>
      <c r="F2637" s="27">
        <v>10280</v>
      </c>
      <c r="G2637" s="86">
        <f t="shared" si="231"/>
        <v>15900</v>
      </c>
      <c r="H2637" s="86">
        <f t="shared" si="232"/>
        <v>70800</v>
      </c>
      <c r="I2637" s="89"/>
    </row>
    <row r="2638" spans="1:9" ht="15" customHeight="1" x14ac:dyDescent="0.25">
      <c r="A2638" s="81">
        <f t="shared" si="233"/>
        <v>43179</v>
      </c>
      <c r="B2638" s="82">
        <f t="shared" si="229"/>
        <v>20</v>
      </c>
      <c r="C2638" s="83">
        <f t="shared" si="230"/>
        <v>3</v>
      </c>
      <c r="D2638" s="30">
        <v>50470</v>
      </c>
      <c r="E2638" s="30">
        <v>6400</v>
      </c>
      <c r="F2638" s="27">
        <v>12270</v>
      </c>
      <c r="G2638" s="86">
        <f t="shared" si="231"/>
        <v>18670</v>
      </c>
      <c r="H2638" s="86">
        <f t="shared" si="232"/>
        <v>69140</v>
      </c>
      <c r="I2638" s="89"/>
    </row>
    <row r="2639" spans="1:9" ht="15" customHeight="1" x14ac:dyDescent="0.25">
      <c r="A2639" s="81">
        <f t="shared" si="233"/>
        <v>43180</v>
      </c>
      <c r="B2639" s="82">
        <f t="shared" si="229"/>
        <v>21</v>
      </c>
      <c r="C2639" s="83">
        <f t="shared" si="230"/>
        <v>4</v>
      </c>
      <c r="D2639" s="30">
        <v>51014</v>
      </c>
      <c r="E2639" s="30">
        <v>6455</v>
      </c>
      <c r="F2639" s="27">
        <v>12251</v>
      </c>
      <c r="G2639" s="86">
        <f t="shared" si="231"/>
        <v>18706</v>
      </c>
      <c r="H2639" s="86">
        <f t="shared" si="232"/>
        <v>69720</v>
      </c>
      <c r="I2639" s="89"/>
    </row>
    <row r="2640" spans="1:9" ht="15" customHeight="1" x14ac:dyDescent="0.25">
      <c r="A2640" s="81">
        <f t="shared" si="233"/>
        <v>43181</v>
      </c>
      <c r="B2640" s="82">
        <f t="shared" si="229"/>
        <v>22</v>
      </c>
      <c r="C2640" s="83">
        <f t="shared" si="230"/>
        <v>5</v>
      </c>
      <c r="D2640" s="30">
        <v>52880</v>
      </c>
      <c r="E2640" s="30">
        <v>6830</v>
      </c>
      <c r="F2640" s="27">
        <v>12520</v>
      </c>
      <c r="G2640" s="86">
        <f t="shared" si="231"/>
        <v>19350</v>
      </c>
      <c r="H2640" s="86">
        <f t="shared" si="232"/>
        <v>72230</v>
      </c>
      <c r="I2640" s="89"/>
    </row>
    <row r="2641" spans="1:9" ht="15" customHeight="1" x14ac:dyDescent="0.25">
      <c r="A2641" s="81">
        <f t="shared" si="233"/>
        <v>43182</v>
      </c>
      <c r="B2641" s="82">
        <f t="shared" si="229"/>
        <v>23</v>
      </c>
      <c r="C2641" s="83">
        <f t="shared" si="230"/>
        <v>6</v>
      </c>
      <c r="D2641" s="30">
        <v>56980</v>
      </c>
      <c r="E2641" s="30">
        <v>7160</v>
      </c>
      <c r="F2641" s="27">
        <v>12720</v>
      </c>
      <c r="G2641" s="86">
        <f t="shared" si="231"/>
        <v>19880</v>
      </c>
      <c r="H2641" s="86">
        <f t="shared" si="232"/>
        <v>76860</v>
      </c>
      <c r="I2641" s="89"/>
    </row>
    <row r="2642" spans="1:9" ht="15" customHeight="1" x14ac:dyDescent="0.25">
      <c r="A2642" s="81">
        <f t="shared" si="233"/>
        <v>43183</v>
      </c>
      <c r="B2642" s="82">
        <f t="shared" si="229"/>
        <v>24</v>
      </c>
      <c r="C2642" s="83">
        <f t="shared" si="230"/>
        <v>7</v>
      </c>
      <c r="D2642" s="30">
        <v>62270</v>
      </c>
      <c r="E2642" s="30">
        <v>8440</v>
      </c>
      <c r="F2642" s="27">
        <v>12300</v>
      </c>
      <c r="G2642" s="86">
        <f t="shared" si="231"/>
        <v>20740</v>
      </c>
      <c r="H2642" s="86">
        <f t="shared" si="232"/>
        <v>83010</v>
      </c>
      <c r="I2642" s="89"/>
    </row>
    <row r="2643" spans="1:9" ht="15" customHeight="1" x14ac:dyDescent="0.25">
      <c r="A2643" s="81">
        <f t="shared" si="233"/>
        <v>43184</v>
      </c>
      <c r="B2643" s="82">
        <f t="shared" si="229"/>
        <v>25</v>
      </c>
      <c r="C2643" s="83">
        <f t="shared" si="230"/>
        <v>1</v>
      </c>
      <c r="D2643" s="30">
        <v>52284</v>
      </c>
      <c r="E2643" s="30">
        <v>6180</v>
      </c>
      <c r="F2643" s="27">
        <v>9056</v>
      </c>
      <c r="G2643" s="86">
        <f t="shared" si="231"/>
        <v>15236</v>
      </c>
      <c r="H2643" s="86">
        <f t="shared" si="232"/>
        <v>67520</v>
      </c>
      <c r="I2643" s="89"/>
    </row>
    <row r="2644" spans="1:9" ht="15" customHeight="1" x14ac:dyDescent="0.25">
      <c r="A2644" s="81">
        <f t="shared" si="233"/>
        <v>43185</v>
      </c>
      <c r="B2644" s="82">
        <f t="shared" si="229"/>
        <v>26</v>
      </c>
      <c r="C2644" s="83">
        <f t="shared" si="230"/>
        <v>2</v>
      </c>
      <c r="D2644" s="30">
        <v>49700</v>
      </c>
      <c r="E2644" s="30">
        <v>6190</v>
      </c>
      <c r="F2644" s="27">
        <v>11570</v>
      </c>
      <c r="G2644" s="86">
        <f t="shared" si="231"/>
        <v>17760</v>
      </c>
      <c r="H2644" s="86">
        <f t="shared" si="232"/>
        <v>67460</v>
      </c>
      <c r="I2644" s="89"/>
    </row>
    <row r="2645" spans="1:9" ht="15" customHeight="1" x14ac:dyDescent="0.25">
      <c r="A2645" s="81">
        <f t="shared" si="233"/>
        <v>43186</v>
      </c>
      <c r="B2645" s="82">
        <f t="shared" si="229"/>
        <v>27</v>
      </c>
      <c r="C2645" s="83">
        <f t="shared" si="230"/>
        <v>3</v>
      </c>
      <c r="D2645" s="30">
        <v>52720</v>
      </c>
      <c r="E2645" s="30">
        <v>6201</v>
      </c>
      <c r="F2645" s="27">
        <v>9460</v>
      </c>
      <c r="G2645" s="86">
        <f t="shared" si="231"/>
        <v>15661</v>
      </c>
      <c r="H2645" s="86">
        <f t="shared" si="232"/>
        <v>68381</v>
      </c>
      <c r="I2645" s="89"/>
    </row>
    <row r="2646" spans="1:9" ht="15" customHeight="1" x14ac:dyDescent="0.25">
      <c r="A2646" s="81">
        <f t="shared" si="233"/>
        <v>43187</v>
      </c>
      <c r="B2646" s="82">
        <f t="shared" si="229"/>
        <v>28</v>
      </c>
      <c r="C2646" s="83">
        <f t="shared" si="230"/>
        <v>4</v>
      </c>
      <c r="D2646" s="30">
        <v>52973</v>
      </c>
      <c r="E2646" s="30">
        <v>6496</v>
      </c>
      <c r="F2646" s="27">
        <v>8789</v>
      </c>
      <c r="G2646" s="86">
        <f t="shared" si="231"/>
        <v>15285</v>
      </c>
      <c r="H2646" s="86">
        <f t="shared" si="232"/>
        <v>68258</v>
      </c>
      <c r="I2646" s="89"/>
    </row>
    <row r="2647" spans="1:9" ht="15" customHeight="1" x14ac:dyDescent="0.25">
      <c r="A2647" s="81">
        <f t="shared" si="233"/>
        <v>43188</v>
      </c>
      <c r="B2647" s="82">
        <f t="shared" si="229"/>
        <v>29</v>
      </c>
      <c r="C2647" s="83">
        <f t="shared" si="230"/>
        <v>5</v>
      </c>
      <c r="D2647" s="30">
        <v>52740</v>
      </c>
      <c r="E2647" s="30">
        <v>6820</v>
      </c>
      <c r="F2647" s="27">
        <v>9280</v>
      </c>
      <c r="G2647" s="86">
        <f t="shared" si="231"/>
        <v>16100</v>
      </c>
      <c r="H2647" s="86">
        <f t="shared" si="232"/>
        <v>68840</v>
      </c>
      <c r="I2647" s="89"/>
    </row>
    <row r="2648" spans="1:9" ht="15" customHeight="1" x14ac:dyDescent="0.25">
      <c r="A2648" s="81">
        <f t="shared" si="233"/>
        <v>43189</v>
      </c>
      <c r="B2648" s="82">
        <f t="shared" si="229"/>
        <v>30</v>
      </c>
      <c r="C2648" s="83">
        <f t="shared" si="230"/>
        <v>6</v>
      </c>
      <c r="D2648" s="30">
        <v>52740</v>
      </c>
      <c r="E2648" s="30">
        <v>6820</v>
      </c>
      <c r="F2648" s="27">
        <v>9280</v>
      </c>
      <c r="G2648" s="86">
        <f t="shared" si="231"/>
        <v>16100</v>
      </c>
      <c r="H2648" s="86">
        <f t="shared" si="232"/>
        <v>68840</v>
      </c>
      <c r="I2648" s="89"/>
    </row>
    <row r="2649" spans="1:9" ht="15" customHeight="1" x14ac:dyDescent="0.25">
      <c r="A2649" s="81">
        <f t="shared" si="233"/>
        <v>43190</v>
      </c>
      <c r="B2649" s="82">
        <f t="shared" si="229"/>
        <v>31</v>
      </c>
      <c r="C2649" s="83">
        <f t="shared" si="230"/>
        <v>7</v>
      </c>
      <c r="D2649" s="30">
        <v>51660</v>
      </c>
      <c r="E2649" s="30">
        <v>7750</v>
      </c>
      <c r="F2649" s="27">
        <v>11350</v>
      </c>
      <c r="G2649" s="86">
        <f t="shared" si="231"/>
        <v>19100</v>
      </c>
      <c r="H2649" s="86">
        <f t="shared" si="232"/>
        <v>70760</v>
      </c>
      <c r="I2649" s="89"/>
    </row>
    <row r="2650" spans="1:9" ht="15" customHeight="1" x14ac:dyDescent="0.25">
      <c r="A2650" s="81">
        <f t="shared" si="233"/>
        <v>43191</v>
      </c>
      <c r="B2650" s="82">
        <f t="shared" si="229"/>
        <v>1</v>
      </c>
      <c r="C2650" s="83">
        <f t="shared" si="230"/>
        <v>1</v>
      </c>
      <c r="D2650" s="31">
        <v>58530</v>
      </c>
      <c r="E2650" s="31">
        <v>7260</v>
      </c>
      <c r="F2650" s="32">
        <v>9480</v>
      </c>
      <c r="G2650" s="86">
        <f t="shared" si="231"/>
        <v>16740</v>
      </c>
      <c r="H2650" s="86">
        <f t="shared" si="232"/>
        <v>75270</v>
      </c>
      <c r="I2650" s="89"/>
    </row>
    <row r="2651" spans="1:9" ht="15" customHeight="1" x14ac:dyDescent="0.25">
      <c r="A2651" s="81">
        <f t="shared" si="233"/>
        <v>43192</v>
      </c>
      <c r="B2651" s="82">
        <f t="shared" si="229"/>
        <v>2</v>
      </c>
      <c r="C2651" s="83">
        <f t="shared" si="230"/>
        <v>2</v>
      </c>
      <c r="D2651" s="31">
        <v>51080</v>
      </c>
      <c r="E2651" s="31">
        <v>5860</v>
      </c>
      <c r="F2651" s="32">
        <v>10600</v>
      </c>
      <c r="G2651" s="86">
        <f t="shared" si="231"/>
        <v>16460</v>
      </c>
      <c r="H2651" s="86">
        <f t="shared" si="232"/>
        <v>67540</v>
      </c>
      <c r="I2651" s="89"/>
    </row>
    <row r="2652" spans="1:9" ht="15" customHeight="1" x14ac:dyDescent="0.25">
      <c r="A2652" s="81">
        <f t="shared" si="233"/>
        <v>43193</v>
      </c>
      <c r="B2652" s="82">
        <f t="shared" si="229"/>
        <v>3</v>
      </c>
      <c r="C2652" s="83">
        <f t="shared" si="230"/>
        <v>3</v>
      </c>
      <c r="D2652" s="31">
        <v>55928</v>
      </c>
      <c r="E2652" s="31">
        <v>4560</v>
      </c>
      <c r="F2652" s="32">
        <v>8885</v>
      </c>
      <c r="G2652" s="86">
        <f t="shared" si="231"/>
        <v>13445</v>
      </c>
      <c r="H2652" s="86">
        <f t="shared" si="232"/>
        <v>69373</v>
      </c>
      <c r="I2652" s="89"/>
    </row>
    <row r="2653" spans="1:9" ht="15" customHeight="1" x14ac:dyDescent="0.25">
      <c r="A2653" s="81">
        <f t="shared" si="233"/>
        <v>43194</v>
      </c>
      <c r="B2653" s="82">
        <f t="shared" si="229"/>
        <v>4</v>
      </c>
      <c r="C2653" s="83">
        <f t="shared" si="230"/>
        <v>4</v>
      </c>
      <c r="D2653" s="31">
        <v>65183</v>
      </c>
      <c r="E2653" s="31">
        <v>6673</v>
      </c>
      <c r="F2653" s="32">
        <v>8677</v>
      </c>
      <c r="G2653" s="86">
        <f t="shared" si="231"/>
        <v>15350</v>
      </c>
      <c r="H2653" s="86">
        <f t="shared" si="232"/>
        <v>80533</v>
      </c>
      <c r="I2653" s="89"/>
    </row>
    <row r="2654" spans="1:9" ht="15" customHeight="1" x14ac:dyDescent="0.25">
      <c r="A2654" s="81">
        <f t="shared" si="233"/>
        <v>43195</v>
      </c>
      <c r="B2654" s="82">
        <f t="shared" si="229"/>
        <v>5</v>
      </c>
      <c r="C2654" s="83">
        <f t="shared" si="230"/>
        <v>5</v>
      </c>
      <c r="D2654" s="31">
        <v>50420</v>
      </c>
      <c r="E2654" s="31">
        <v>6030</v>
      </c>
      <c r="F2654" s="32">
        <v>12320</v>
      </c>
      <c r="G2654" s="86">
        <f t="shared" si="231"/>
        <v>18350</v>
      </c>
      <c r="H2654" s="86">
        <f t="shared" si="232"/>
        <v>68770</v>
      </c>
      <c r="I2654" s="89"/>
    </row>
    <row r="2655" spans="1:9" ht="15" customHeight="1" x14ac:dyDescent="0.25">
      <c r="A2655" s="81">
        <f t="shared" si="233"/>
        <v>43196</v>
      </c>
      <c r="B2655" s="82">
        <f t="shared" si="229"/>
        <v>6</v>
      </c>
      <c r="C2655" s="83">
        <f t="shared" si="230"/>
        <v>6</v>
      </c>
      <c r="D2655" s="31">
        <v>55450</v>
      </c>
      <c r="E2655" s="31">
        <v>4540</v>
      </c>
      <c r="F2655" s="32">
        <v>8490</v>
      </c>
      <c r="G2655" s="86">
        <f t="shared" si="231"/>
        <v>13030</v>
      </c>
      <c r="H2655" s="86">
        <f t="shared" si="232"/>
        <v>68480</v>
      </c>
      <c r="I2655" s="89"/>
    </row>
    <row r="2656" spans="1:9" ht="15" customHeight="1" x14ac:dyDescent="0.25">
      <c r="A2656" s="81">
        <f t="shared" si="233"/>
        <v>43197</v>
      </c>
      <c r="B2656" s="82">
        <f t="shared" si="229"/>
        <v>7</v>
      </c>
      <c r="C2656" s="83">
        <f t="shared" si="230"/>
        <v>7</v>
      </c>
      <c r="D2656" s="31">
        <v>57020</v>
      </c>
      <c r="E2656" s="31">
        <v>5240</v>
      </c>
      <c r="F2656" s="32">
        <v>10510</v>
      </c>
      <c r="G2656" s="86">
        <f t="shared" si="231"/>
        <v>15750</v>
      </c>
      <c r="H2656" s="86">
        <f t="shared" si="232"/>
        <v>72770</v>
      </c>
      <c r="I2656" s="89"/>
    </row>
    <row r="2657" spans="1:9" ht="15" customHeight="1" x14ac:dyDescent="0.25">
      <c r="A2657" s="81">
        <f t="shared" si="233"/>
        <v>43198</v>
      </c>
      <c r="B2657" s="82">
        <f t="shared" si="229"/>
        <v>8</v>
      </c>
      <c r="C2657" s="83">
        <f t="shared" si="230"/>
        <v>1</v>
      </c>
      <c r="D2657" s="31">
        <v>55940</v>
      </c>
      <c r="E2657" s="31">
        <v>6420</v>
      </c>
      <c r="F2657" s="32">
        <v>11770</v>
      </c>
      <c r="G2657" s="86">
        <f t="shared" si="231"/>
        <v>18190</v>
      </c>
      <c r="H2657" s="86">
        <f t="shared" si="232"/>
        <v>74130</v>
      </c>
      <c r="I2657" s="89"/>
    </row>
    <row r="2658" spans="1:9" ht="15" customHeight="1" x14ac:dyDescent="0.25">
      <c r="A2658" s="81">
        <f t="shared" si="233"/>
        <v>43199</v>
      </c>
      <c r="B2658" s="82">
        <f t="shared" si="229"/>
        <v>9</v>
      </c>
      <c r="C2658" s="83">
        <f t="shared" si="230"/>
        <v>2</v>
      </c>
      <c r="D2658" s="31">
        <v>53670</v>
      </c>
      <c r="E2658" s="31">
        <v>5950</v>
      </c>
      <c r="F2658" s="32">
        <v>11330</v>
      </c>
      <c r="G2658" s="86">
        <f t="shared" si="231"/>
        <v>17280</v>
      </c>
      <c r="H2658" s="86">
        <f t="shared" si="232"/>
        <v>70950</v>
      </c>
      <c r="I2658" s="89"/>
    </row>
    <row r="2659" spans="1:9" ht="15" customHeight="1" x14ac:dyDescent="0.25">
      <c r="A2659" s="81">
        <f t="shared" si="233"/>
        <v>43200</v>
      </c>
      <c r="B2659" s="82">
        <f t="shared" si="229"/>
        <v>10</v>
      </c>
      <c r="C2659" s="83">
        <f t="shared" si="230"/>
        <v>3</v>
      </c>
      <c r="D2659" s="31">
        <v>50720</v>
      </c>
      <c r="E2659" s="31">
        <v>6460</v>
      </c>
      <c r="F2659" s="32">
        <v>12330</v>
      </c>
      <c r="G2659" s="86">
        <f t="shared" si="231"/>
        <v>18790</v>
      </c>
      <c r="H2659" s="86">
        <f t="shared" si="232"/>
        <v>69510</v>
      </c>
      <c r="I2659" s="89"/>
    </row>
    <row r="2660" spans="1:9" ht="15" customHeight="1" x14ac:dyDescent="0.25">
      <c r="A2660" s="81">
        <f t="shared" si="233"/>
        <v>43201</v>
      </c>
      <c r="B2660" s="82">
        <f t="shared" si="229"/>
        <v>11</v>
      </c>
      <c r="C2660" s="83">
        <f t="shared" si="230"/>
        <v>4</v>
      </c>
      <c r="D2660" s="31">
        <v>49610</v>
      </c>
      <c r="E2660" s="31">
        <v>6320</v>
      </c>
      <c r="F2660" s="32">
        <v>9740</v>
      </c>
      <c r="G2660" s="86">
        <f t="shared" si="231"/>
        <v>16060</v>
      </c>
      <c r="H2660" s="86">
        <f t="shared" si="232"/>
        <v>65670</v>
      </c>
      <c r="I2660" s="89"/>
    </row>
    <row r="2661" spans="1:9" ht="15" customHeight="1" x14ac:dyDescent="0.25">
      <c r="A2661" s="81">
        <f t="shared" si="233"/>
        <v>43202</v>
      </c>
      <c r="B2661" s="82">
        <f t="shared" si="229"/>
        <v>12</v>
      </c>
      <c r="C2661" s="83">
        <f t="shared" si="230"/>
        <v>5</v>
      </c>
      <c r="D2661" s="31">
        <v>51150</v>
      </c>
      <c r="E2661" s="31">
        <v>7660</v>
      </c>
      <c r="F2661" s="32">
        <v>11080</v>
      </c>
      <c r="G2661" s="86">
        <f t="shared" si="231"/>
        <v>18740</v>
      </c>
      <c r="H2661" s="86">
        <f t="shared" si="232"/>
        <v>69890</v>
      </c>
      <c r="I2661" s="89"/>
    </row>
    <row r="2662" spans="1:9" ht="15" customHeight="1" x14ac:dyDescent="0.25">
      <c r="A2662" s="81">
        <f t="shared" si="233"/>
        <v>43203</v>
      </c>
      <c r="B2662" s="82">
        <f t="shared" si="229"/>
        <v>13</v>
      </c>
      <c r="C2662" s="83">
        <f t="shared" si="230"/>
        <v>6</v>
      </c>
      <c r="D2662" s="31">
        <v>50200</v>
      </c>
      <c r="E2662" s="31">
        <v>5410</v>
      </c>
      <c r="F2662" s="32">
        <v>10450</v>
      </c>
      <c r="G2662" s="86">
        <f t="shared" si="231"/>
        <v>15860</v>
      </c>
      <c r="H2662" s="86">
        <f t="shared" si="232"/>
        <v>66060</v>
      </c>
      <c r="I2662" s="89"/>
    </row>
    <row r="2663" spans="1:9" ht="15" customHeight="1" x14ac:dyDescent="0.25">
      <c r="A2663" s="81">
        <f t="shared" si="233"/>
        <v>43204</v>
      </c>
      <c r="B2663" s="82">
        <f t="shared" si="229"/>
        <v>14</v>
      </c>
      <c r="C2663" s="83">
        <f t="shared" si="230"/>
        <v>7</v>
      </c>
      <c r="D2663" s="31">
        <v>58820</v>
      </c>
      <c r="E2663" s="31">
        <v>6930</v>
      </c>
      <c r="F2663" s="32">
        <v>10650</v>
      </c>
      <c r="G2663" s="86">
        <f t="shared" si="231"/>
        <v>17580</v>
      </c>
      <c r="H2663" s="86">
        <f t="shared" si="232"/>
        <v>76400</v>
      </c>
      <c r="I2663" s="89"/>
    </row>
    <row r="2664" spans="1:9" ht="15" customHeight="1" x14ac:dyDescent="0.25">
      <c r="A2664" s="81">
        <f t="shared" si="233"/>
        <v>43205</v>
      </c>
      <c r="B2664" s="82">
        <f t="shared" si="229"/>
        <v>15</v>
      </c>
      <c r="C2664" s="83">
        <f t="shared" si="230"/>
        <v>1</v>
      </c>
      <c r="D2664" s="31">
        <v>56380</v>
      </c>
      <c r="E2664" s="31">
        <v>8520</v>
      </c>
      <c r="F2664" s="32">
        <v>12140</v>
      </c>
      <c r="G2664" s="86">
        <f t="shared" si="231"/>
        <v>20660</v>
      </c>
      <c r="H2664" s="86">
        <f t="shared" si="232"/>
        <v>77040</v>
      </c>
      <c r="I2664" s="89"/>
    </row>
    <row r="2665" spans="1:9" ht="15" customHeight="1" x14ac:dyDescent="0.25">
      <c r="A2665" s="81">
        <f t="shared" si="233"/>
        <v>43206</v>
      </c>
      <c r="B2665" s="82">
        <f t="shared" si="229"/>
        <v>16</v>
      </c>
      <c r="C2665" s="83">
        <f t="shared" si="230"/>
        <v>2</v>
      </c>
      <c r="D2665" s="31">
        <v>54530</v>
      </c>
      <c r="E2665" s="31">
        <v>8190</v>
      </c>
      <c r="F2665" s="32">
        <v>11460</v>
      </c>
      <c r="G2665" s="86">
        <f t="shared" si="231"/>
        <v>19650</v>
      </c>
      <c r="H2665" s="86">
        <f t="shared" si="232"/>
        <v>74180</v>
      </c>
      <c r="I2665" s="89"/>
    </row>
    <row r="2666" spans="1:9" ht="15" customHeight="1" x14ac:dyDescent="0.25">
      <c r="A2666" s="81">
        <f t="shared" si="233"/>
        <v>43207</v>
      </c>
      <c r="B2666" s="82">
        <f t="shared" si="229"/>
        <v>17</v>
      </c>
      <c r="C2666" s="83">
        <f t="shared" si="230"/>
        <v>3</v>
      </c>
      <c r="D2666" s="31">
        <v>50440</v>
      </c>
      <c r="E2666" s="31">
        <v>6200</v>
      </c>
      <c r="F2666" s="32">
        <v>12080</v>
      </c>
      <c r="G2666" s="86">
        <f t="shared" si="231"/>
        <v>18280</v>
      </c>
      <c r="H2666" s="86">
        <f t="shared" si="232"/>
        <v>68720</v>
      </c>
      <c r="I2666" s="89"/>
    </row>
    <row r="2667" spans="1:9" ht="15" customHeight="1" x14ac:dyDescent="0.25">
      <c r="A2667" s="81">
        <f t="shared" si="233"/>
        <v>43208</v>
      </c>
      <c r="B2667" s="82">
        <f t="shared" si="229"/>
        <v>18</v>
      </c>
      <c r="C2667" s="83">
        <f t="shared" si="230"/>
        <v>4</v>
      </c>
      <c r="D2667" s="31">
        <v>61488</v>
      </c>
      <c r="E2667" s="31">
        <v>6199</v>
      </c>
      <c r="F2667" s="32">
        <v>8233</v>
      </c>
      <c r="G2667" s="86">
        <f t="shared" si="231"/>
        <v>14432</v>
      </c>
      <c r="H2667" s="86">
        <f t="shared" si="232"/>
        <v>75920</v>
      </c>
      <c r="I2667" s="89"/>
    </row>
    <row r="2668" spans="1:9" ht="15" customHeight="1" x14ac:dyDescent="0.25">
      <c r="A2668" s="81">
        <f t="shared" si="233"/>
        <v>43209</v>
      </c>
      <c r="B2668" s="82">
        <f t="shared" si="229"/>
        <v>19</v>
      </c>
      <c r="C2668" s="83">
        <f t="shared" si="230"/>
        <v>5</v>
      </c>
      <c r="D2668" s="31">
        <v>62050</v>
      </c>
      <c r="E2668" s="31">
        <v>3730</v>
      </c>
      <c r="F2668" s="32">
        <v>4360</v>
      </c>
      <c r="G2668" s="86">
        <f t="shared" si="231"/>
        <v>8090</v>
      </c>
      <c r="H2668" s="86">
        <f t="shared" si="232"/>
        <v>70140</v>
      </c>
      <c r="I2668" s="89"/>
    </row>
    <row r="2669" spans="1:9" ht="15" customHeight="1" x14ac:dyDescent="0.25">
      <c r="A2669" s="81">
        <f t="shared" si="233"/>
        <v>43210</v>
      </c>
      <c r="B2669" s="82">
        <f t="shared" si="229"/>
        <v>20</v>
      </c>
      <c r="C2669" s="83">
        <f t="shared" si="230"/>
        <v>6</v>
      </c>
      <c r="D2669" s="31">
        <v>62270</v>
      </c>
      <c r="E2669" s="31">
        <v>4500</v>
      </c>
      <c r="F2669" s="32">
        <v>9360</v>
      </c>
      <c r="G2669" s="86">
        <f t="shared" si="231"/>
        <v>13860</v>
      </c>
      <c r="H2669" s="86">
        <f t="shared" si="232"/>
        <v>76130</v>
      </c>
      <c r="I2669" s="89"/>
    </row>
    <row r="2670" spans="1:9" ht="15" customHeight="1" x14ac:dyDescent="0.25">
      <c r="A2670" s="81">
        <f t="shared" si="233"/>
        <v>43211</v>
      </c>
      <c r="B2670" s="82">
        <f t="shared" si="229"/>
        <v>21</v>
      </c>
      <c r="C2670" s="83">
        <f t="shared" si="230"/>
        <v>7</v>
      </c>
      <c r="D2670" s="31">
        <v>65720</v>
      </c>
      <c r="E2670" s="31">
        <v>3690</v>
      </c>
      <c r="F2670" s="32">
        <v>7450</v>
      </c>
      <c r="G2670" s="86">
        <f t="shared" si="231"/>
        <v>11140</v>
      </c>
      <c r="H2670" s="86">
        <f t="shared" si="232"/>
        <v>76860</v>
      </c>
      <c r="I2670" s="89"/>
    </row>
    <row r="2671" spans="1:9" ht="15" customHeight="1" x14ac:dyDescent="0.25">
      <c r="A2671" s="81">
        <f t="shared" si="233"/>
        <v>43212</v>
      </c>
      <c r="B2671" s="82">
        <f t="shared" si="229"/>
        <v>22</v>
      </c>
      <c r="C2671" s="83">
        <f t="shared" si="230"/>
        <v>1</v>
      </c>
      <c r="D2671" s="31">
        <v>55850</v>
      </c>
      <c r="E2671" s="31">
        <v>6580</v>
      </c>
      <c r="F2671" s="32">
        <v>12420</v>
      </c>
      <c r="G2671" s="86">
        <f t="shared" si="231"/>
        <v>19000</v>
      </c>
      <c r="H2671" s="86">
        <f t="shared" si="232"/>
        <v>74850</v>
      </c>
      <c r="I2671" s="89"/>
    </row>
    <row r="2672" spans="1:9" ht="15" customHeight="1" x14ac:dyDescent="0.25">
      <c r="A2672" s="81">
        <f t="shared" si="233"/>
        <v>43213</v>
      </c>
      <c r="B2672" s="82">
        <f t="shared" si="229"/>
        <v>23</v>
      </c>
      <c r="C2672" s="83">
        <f t="shared" si="230"/>
        <v>2</v>
      </c>
      <c r="D2672" s="31">
        <v>46513</v>
      </c>
      <c r="E2672" s="31">
        <v>7245</v>
      </c>
      <c r="F2672" s="32">
        <v>11739</v>
      </c>
      <c r="G2672" s="86">
        <f t="shared" si="231"/>
        <v>18984</v>
      </c>
      <c r="H2672" s="86">
        <f t="shared" si="232"/>
        <v>65497</v>
      </c>
      <c r="I2672" s="89"/>
    </row>
    <row r="2673" spans="1:9" ht="15" customHeight="1" x14ac:dyDescent="0.25">
      <c r="A2673" s="81">
        <f t="shared" si="233"/>
        <v>43214</v>
      </c>
      <c r="B2673" s="82">
        <f t="shared" si="229"/>
        <v>24</v>
      </c>
      <c r="C2673" s="83">
        <f t="shared" si="230"/>
        <v>3</v>
      </c>
      <c r="D2673" s="31">
        <v>48990</v>
      </c>
      <c r="E2673" s="31">
        <v>7150</v>
      </c>
      <c r="F2673" s="32">
        <v>10700</v>
      </c>
      <c r="G2673" s="86">
        <f t="shared" si="231"/>
        <v>17850</v>
      </c>
      <c r="H2673" s="86">
        <f t="shared" si="232"/>
        <v>66840</v>
      </c>
      <c r="I2673" s="89"/>
    </row>
    <row r="2674" spans="1:9" ht="15" customHeight="1" x14ac:dyDescent="0.25">
      <c r="A2674" s="81">
        <f t="shared" si="233"/>
        <v>43215</v>
      </c>
      <c r="B2674" s="82">
        <f t="shared" si="229"/>
        <v>25</v>
      </c>
      <c r="C2674" s="83">
        <f t="shared" si="230"/>
        <v>4</v>
      </c>
      <c r="D2674" s="31">
        <v>50090</v>
      </c>
      <c r="E2674" s="31">
        <v>6150</v>
      </c>
      <c r="F2674" s="32">
        <v>8180</v>
      </c>
      <c r="G2674" s="86">
        <f t="shared" si="231"/>
        <v>14330</v>
      </c>
      <c r="H2674" s="86">
        <f t="shared" si="232"/>
        <v>64420</v>
      </c>
      <c r="I2674" s="89"/>
    </row>
    <row r="2675" spans="1:9" ht="15" customHeight="1" x14ac:dyDescent="0.25">
      <c r="A2675" s="81">
        <f t="shared" si="233"/>
        <v>43216</v>
      </c>
      <c r="B2675" s="82">
        <f t="shared" si="229"/>
        <v>26</v>
      </c>
      <c r="C2675" s="83">
        <f t="shared" si="230"/>
        <v>5</v>
      </c>
      <c r="D2675" s="31">
        <v>40650</v>
      </c>
      <c r="E2675" s="31">
        <v>4220</v>
      </c>
      <c r="F2675" s="32">
        <v>9070</v>
      </c>
      <c r="G2675" s="86">
        <f t="shared" si="231"/>
        <v>13290</v>
      </c>
      <c r="H2675" s="86">
        <f t="shared" si="232"/>
        <v>53940</v>
      </c>
      <c r="I2675" s="89"/>
    </row>
    <row r="2676" spans="1:9" ht="15" customHeight="1" x14ac:dyDescent="0.25">
      <c r="A2676" s="81">
        <f t="shared" si="233"/>
        <v>43217</v>
      </c>
      <c r="B2676" s="82">
        <f t="shared" si="229"/>
        <v>27</v>
      </c>
      <c r="C2676" s="83">
        <f t="shared" si="230"/>
        <v>6</v>
      </c>
      <c r="D2676" s="31">
        <v>43160</v>
      </c>
      <c r="E2676" s="31">
        <v>4140</v>
      </c>
      <c r="F2676" s="32">
        <v>9060</v>
      </c>
      <c r="G2676" s="86">
        <f t="shared" si="231"/>
        <v>13200</v>
      </c>
      <c r="H2676" s="86">
        <f t="shared" si="232"/>
        <v>56360</v>
      </c>
      <c r="I2676" s="89"/>
    </row>
    <row r="2677" spans="1:9" ht="15" customHeight="1" x14ac:dyDescent="0.25">
      <c r="A2677" s="81">
        <f t="shared" si="233"/>
        <v>43218</v>
      </c>
      <c r="B2677" s="82">
        <f t="shared" si="229"/>
        <v>28</v>
      </c>
      <c r="C2677" s="83">
        <f t="shared" si="230"/>
        <v>7</v>
      </c>
      <c r="D2677" s="31">
        <v>43790</v>
      </c>
      <c r="E2677" s="31">
        <v>6050</v>
      </c>
      <c r="F2677" s="32">
        <v>11640</v>
      </c>
      <c r="G2677" s="86">
        <f t="shared" si="231"/>
        <v>17690</v>
      </c>
      <c r="H2677" s="86">
        <f t="shared" si="232"/>
        <v>61480</v>
      </c>
      <c r="I2677" s="89"/>
    </row>
    <row r="2678" spans="1:9" ht="15" customHeight="1" x14ac:dyDescent="0.25">
      <c r="A2678" s="81">
        <f t="shared" si="233"/>
        <v>43219</v>
      </c>
      <c r="B2678" s="82">
        <f t="shared" si="229"/>
        <v>29</v>
      </c>
      <c r="C2678" s="83">
        <f t="shared" si="230"/>
        <v>1</v>
      </c>
      <c r="D2678" s="31">
        <v>52390</v>
      </c>
      <c r="E2678" s="31">
        <v>4680</v>
      </c>
      <c r="F2678" s="32">
        <v>9990</v>
      </c>
      <c r="G2678" s="86">
        <f t="shared" si="231"/>
        <v>14670</v>
      </c>
      <c r="H2678" s="86">
        <f t="shared" si="232"/>
        <v>67060</v>
      </c>
      <c r="I2678" s="89"/>
    </row>
    <row r="2679" spans="1:9" ht="15" customHeight="1" x14ac:dyDescent="0.25">
      <c r="A2679" s="81">
        <f t="shared" si="233"/>
        <v>43220</v>
      </c>
      <c r="B2679" s="82">
        <f t="shared" si="229"/>
        <v>30</v>
      </c>
      <c r="C2679" s="83">
        <f t="shared" si="230"/>
        <v>2</v>
      </c>
      <c r="D2679" s="31">
        <v>63280</v>
      </c>
      <c r="E2679" s="31">
        <v>4680</v>
      </c>
      <c r="F2679" s="32">
        <v>9990</v>
      </c>
      <c r="G2679" s="86">
        <f t="shared" si="231"/>
        <v>14670</v>
      </c>
      <c r="H2679" s="86">
        <f t="shared" si="232"/>
        <v>77950</v>
      </c>
      <c r="I2679" s="89"/>
    </row>
    <row r="2680" spans="1:9" ht="15" customHeight="1" x14ac:dyDescent="0.25">
      <c r="A2680" s="81">
        <f t="shared" si="233"/>
        <v>43221</v>
      </c>
      <c r="B2680" s="82">
        <f t="shared" si="229"/>
        <v>1</v>
      </c>
      <c r="C2680" s="83">
        <f t="shared" si="230"/>
        <v>3</v>
      </c>
      <c r="D2680" s="30">
        <v>56960</v>
      </c>
      <c r="E2680" s="30"/>
      <c r="F2680" s="27"/>
      <c r="G2680" s="86">
        <f t="shared" si="231"/>
        <v>0</v>
      </c>
      <c r="H2680" s="86">
        <f t="shared" si="232"/>
        <v>56960</v>
      </c>
      <c r="I2680" s="89" t="s">
        <v>62</v>
      </c>
    </row>
    <row r="2681" spans="1:9" ht="15" customHeight="1" x14ac:dyDescent="0.25">
      <c r="A2681" s="81">
        <f t="shared" si="233"/>
        <v>43222</v>
      </c>
      <c r="B2681" s="82">
        <f t="shared" si="229"/>
        <v>2</v>
      </c>
      <c r="C2681" s="83">
        <f t="shared" si="230"/>
        <v>4</v>
      </c>
      <c r="D2681" s="30">
        <v>80539</v>
      </c>
      <c r="E2681" s="30"/>
      <c r="F2681" s="27"/>
      <c r="G2681" s="86">
        <f t="shared" si="231"/>
        <v>0</v>
      </c>
      <c r="H2681" s="86">
        <f t="shared" si="232"/>
        <v>80539</v>
      </c>
      <c r="I2681" s="89"/>
    </row>
    <row r="2682" spans="1:9" ht="15" customHeight="1" x14ac:dyDescent="0.25">
      <c r="A2682" s="81">
        <f t="shared" si="233"/>
        <v>43223</v>
      </c>
      <c r="B2682" s="82">
        <f t="shared" si="229"/>
        <v>3</v>
      </c>
      <c r="C2682" s="83">
        <f t="shared" si="230"/>
        <v>5</v>
      </c>
      <c r="D2682" s="30">
        <v>58248</v>
      </c>
      <c r="E2682" s="30"/>
      <c r="F2682" s="27"/>
      <c r="G2682" s="86">
        <f t="shared" si="231"/>
        <v>0</v>
      </c>
      <c r="H2682" s="86">
        <f t="shared" si="232"/>
        <v>58248</v>
      </c>
      <c r="I2682" s="89"/>
    </row>
    <row r="2683" spans="1:9" ht="15" customHeight="1" x14ac:dyDescent="0.25">
      <c r="A2683" s="81">
        <f t="shared" si="233"/>
        <v>43224</v>
      </c>
      <c r="B2683" s="82">
        <f t="shared" si="229"/>
        <v>4</v>
      </c>
      <c r="C2683" s="83">
        <f t="shared" si="230"/>
        <v>6</v>
      </c>
      <c r="D2683" s="30">
        <v>60910</v>
      </c>
      <c r="E2683" s="30"/>
      <c r="F2683" s="27"/>
      <c r="G2683" s="86">
        <f t="shared" si="231"/>
        <v>0</v>
      </c>
      <c r="H2683" s="86">
        <f t="shared" si="232"/>
        <v>60910</v>
      </c>
      <c r="I2683" s="89"/>
    </row>
    <row r="2684" spans="1:9" ht="15" customHeight="1" x14ac:dyDescent="0.25">
      <c r="A2684" s="81">
        <f t="shared" si="233"/>
        <v>43225</v>
      </c>
      <c r="B2684" s="82">
        <f t="shared" si="229"/>
        <v>5</v>
      </c>
      <c r="C2684" s="83">
        <f t="shared" si="230"/>
        <v>7</v>
      </c>
      <c r="D2684" s="30">
        <v>62800</v>
      </c>
      <c r="E2684" s="30"/>
      <c r="F2684" s="27"/>
      <c r="G2684" s="86">
        <f t="shared" si="231"/>
        <v>0</v>
      </c>
      <c r="H2684" s="86">
        <f t="shared" si="232"/>
        <v>62800</v>
      </c>
      <c r="I2684" s="89"/>
    </row>
    <row r="2685" spans="1:9" ht="15" customHeight="1" x14ac:dyDescent="0.25">
      <c r="A2685" s="81">
        <f t="shared" si="233"/>
        <v>43226</v>
      </c>
      <c r="B2685" s="82">
        <f t="shared" si="229"/>
        <v>6</v>
      </c>
      <c r="C2685" s="83">
        <f t="shared" si="230"/>
        <v>1</v>
      </c>
      <c r="D2685" s="30">
        <v>64840</v>
      </c>
      <c r="E2685" s="30"/>
      <c r="F2685" s="27"/>
      <c r="G2685" s="86">
        <f t="shared" si="231"/>
        <v>0</v>
      </c>
      <c r="H2685" s="86">
        <f t="shared" si="232"/>
        <v>64840</v>
      </c>
      <c r="I2685" s="89"/>
    </row>
    <row r="2686" spans="1:9" ht="15" customHeight="1" x14ac:dyDescent="0.25">
      <c r="A2686" s="81">
        <f t="shared" si="233"/>
        <v>43227</v>
      </c>
      <c r="B2686" s="82">
        <f t="shared" si="229"/>
        <v>7</v>
      </c>
      <c r="C2686" s="83">
        <f t="shared" si="230"/>
        <v>2</v>
      </c>
      <c r="D2686" s="30">
        <v>37650</v>
      </c>
      <c r="E2686" s="30"/>
      <c r="F2686" s="27"/>
      <c r="G2686" s="86">
        <f t="shared" si="231"/>
        <v>0</v>
      </c>
      <c r="H2686" s="86">
        <f t="shared" si="232"/>
        <v>37650</v>
      </c>
      <c r="I2686" s="89"/>
    </row>
    <row r="2687" spans="1:9" ht="15" customHeight="1" x14ac:dyDescent="0.25">
      <c r="A2687" s="81">
        <f t="shared" si="233"/>
        <v>43228</v>
      </c>
      <c r="B2687" s="82">
        <f t="shared" si="229"/>
        <v>8</v>
      </c>
      <c r="C2687" s="83">
        <f t="shared" si="230"/>
        <v>3</v>
      </c>
      <c r="D2687" s="30">
        <v>53000</v>
      </c>
      <c r="E2687" s="30"/>
      <c r="F2687" s="27"/>
      <c r="G2687" s="86">
        <f t="shared" si="231"/>
        <v>0</v>
      </c>
      <c r="H2687" s="86">
        <f t="shared" si="232"/>
        <v>53000</v>
      </c>
      <c r="I2687" s="89"/>
    </row>
    <row r="2688" spans="1:9" ht="15" customHeight="1" x14ac:dyDescent="0.25">
      <c r="A2688" s="81">
        <f t="shared" si="233"/>
        <v>43229</v>
      </c>
      <c r="B2688" s="82">
        <f t="shared" si="229"/>
        <v>9</v>
      </c>
      <c r="C2688" s="83">
        <f t="shared" si="230"/>
        <v>4</v>
      </c>
      <c r="D2688" s="30">
        <v>64162</v>
      </c>
      <c r="E2688" s="30"/>
      <c r="F2688" s="27"/>
      <c r="G2688" s="86">
        <f t="shared" si="231"/>
        <v>0</v>
      </c>
      <c r="H2688" s="86">
        <f t="shared" si="232"/>
        <v>64162</v>
      </c>
      <c r="I2688" s="89" t="s">
        <v>24</v>
      </c>
    </row>
    <row r="2689" spans="1:9" ht="15" customHeight="1" x14ac:dyDescent="0.25">
      <c r="A2689" s="81">
        <f t="shared" si="233"/>
        <v>43230</v>
      </c>
      <c r="B2689" s="82">
        <f t="shared" si="229"/>
        <v>10</v>
      </c>
      <c r="C2689" s="83">
        <f t="shared" si="230"/>
        <v>5</v>
      </c>
      <c r="D2689" s="30">
        <v>53250</v>
      </c>
      <c r="E2689" s="30"/>
      <c r="F2689" s="27"/>
      <c r="G2689" s="86">
        <f t="shared" si="231"/>
        <v>0</v>
      </c>
      <c r="H2689" s="86">
        <f t="shared" si="232"/>
        <v>53250</v>
      </c>
      <c r="I2689" s="89" t="s">
        <v>24</v>
      </c>
    </row>
    <row r="2690" spans="1:9" ht="15" customHeight="1" x14ac:dyDescent="0.25">
      <c r="A2690" s="81">
        <f t="shared" si="233"/>
        <v>43231</v>
      </c>
      <c r="B2690" s="82">
        <f t="shared" si="229"/>
        <v>11</v>
      </c>
      <c r="C2690" s="83">
        <f t="shared" si="230"/>
        <v>6</v>
      </c>
      <c r="D2690" s="30">
        <v>62000</v>
      </c>
      <c r="E2690" s="30"/>
      <c r="F2690" s="27"/>
      <c r="G2690" s="86">
        <f t="shared" si="231"/>
        <v>0</v>
      </c>
      <c r="H2690" s="86">
        <f t="shared" si="232"/>
        <v>62000</v>
      </c>
      <c r="I2690" s="89" t="s">
        <v>24</v>
      </c>
    </row>
    <row r="2691" spans="1:9" ht="15" customHeight="1" x14ac:dyDescent="0.25">
      <c r="A2691" s="81">
        <f t="shared" si="233"/>
        <v>43232</v>
      </c>
      <c r="B2691" s="82">
        <f t="shared" si="229"/>
        <v>12</v>
      </c>
      <c r="C2691" s="83">
        <f t="shared" si="230"/>
        <v>7</v>
      </c>
      <c r="D2691" s="30">
        <v>64370</v>
      </c>
      <c r="E2691" s="30"/>
      <c r="F2691" s="27"/>
      <c r="G2691" s="86">
        <f t="shared" si="231"/>
        <v>0</v>
      </c>
      <c r="H2691" s="86">
        <f t="shared" si="232"/>
        <v>64370</v>
      </c>
      <c r="I2691" s="89" t="s">
        <v>24</v>
      </c>
    </row>
    <row r="2692" spans="1:9" ht="15" customHeight="1" x14ac:dyDescent="0.25">
      <c r="A2692" s="81">
        <f t="shared" si="233"/>
        <v>43233</v>
      </c>
      <c r="B2692" s="82">
        <f t="shared" si="229"/>
        <v>13</v>
      </c>
      <c r="C2692" s="83">
        <f t="shared" si="230"/>
        <v>1</v>
      </c>
      <c r="D2692" s="30">
        <v>70360</v>
      </c>
      <c r="E2692" s="30"/>
      <c r="F2692" s="27"/>
      <c r="G2692" s="86">
        <f t="shared" si="231"/>
        <v>0</v>
      </c>
      <c r="H2692" s="86">
        <f t="shared" si="232"/>
        <v>70360</v>
      </c>
      <c r="I2692" s="89" t="s">
        <v>24</v>
      </c>
    </row>
    <row r="2693" spans="1:9" ht="15" customHeight="1" x14ac:dyDescent="0.25">
      <c r="A2693" s="81">
        <f t="shared" si="233"/>
        <v>43234</v>
      </c>
      <c r="B2693" s="82">
        <f t="shared" si="229"/>
        <v>14</v>
      </c>
      <c r="C2693" s="83">
        <f t="shared" si="230"/>
        <v>2</v>
      </c>
      <c r="D2693" s="30">
        <v>63150</v>
      </c>
      <c r="E2693" s="30"/>
      <c r="F2693" s="27"/>
      <c r="G2693" s="86">
        <f t="shared" si="231"/>
        <v>0</v>
      </c>
      <c r="H2693" s="86">
        <f t="shared" si="232"/>
        <v>63150</v>
      </c>
      <c r="I2693" s="89" t="s">
        <v>24</v>
      </c>
    </row>
    <row r="2694" spans="1:9" ht="15" customHeight="1" x14ac:dyDescent="0.25">
      <c r="A2694" s="81">
        <f t="shared" si="233"/>
        <v>43235</v>
      </c>
      <c r="B2694" s="82">
        <f t="shared" si="229"/>
        <v>15</v>
      </c>
      <c r="C2694" s="83">
        <f t="shared" si="230"/>
        <v>3</v>
      </c>
      <c r="D2694" s="30">
        <v>68640</v>
      </c>
      <c r="E2694" s="30"/>
      <c r="F2694" s="27"/>
      <c r="G2694" s="86">
        <f t="shared" si="231"/>
        <v>0</v>
      </c>
      <c r="H2694" s="86">
        <f t="shared" si="232"/>
        <v>68640</v>
      </c>
      <c r="I2694" s="89" t="s">
        <v>24</v>
      </c>
    </row>
    <row r="2695" spans="1:9" ht="15" customHeight="1" x14ac:dyDescent="0.25">
      <c r="A2695" s="81">
        <f t="shared" si="233"/>
        <v>43236</v>
      </c>
      <c r="B2695" s="82">
        <f t="shared" si="229"/>
        <v>16</v>
      </c>
      <c r="C2695" s="83">
        <f t="shared" si="230"/>
        <v>4</v>
      </c>
      <c r="D2695" s="30">
        <v>69140</v>
      </c>
      <c r="E2695" s="30"/>
      <c r="F2695" s="27"/>
      <c r="G2695" s="86">
        <f t="shared" si="231"/>
        <v>0</v>
      </c>
      <c r="H2695" s="86">
        <f t="shared" si="232"/>
        <v>69140</v>
      </c>
      <c r="I2695" s="89" t="s">
        <v>24</v>
      </c>
    </row>
    <row r="2696" spans="1:9" ht="15" customHeight="1" x14ac:dyDescent="0.25">
      <c r="A2696" s="81">
        <f t="shared" si="233"/>
        <v>43237</v>
      </c>
      <c r="B2696" s="82">
        <f t="shared" si="229"/>
        <v>17</v>
      </c>
      <c r="C2696" s="83">
        <f t="shared" si="230"/>
        <v>5</v>
      </c>
      <c r="D2696" s="30">
        <v>65010</v>
      </c>
      <c r="E2696" s="30"/>
      <c r="F2696" s="27"/>
      <c r="G2696" s="86">
        <f t="shared" si="231"/>
        <v>0</v>
      </c>
      <c r="H2696" s="86">
        <f t="shared" si="232"/>
        <v>65010</v>
      </c>
      <c r="I2696" s="89" t="s">
        <v>24</v>
      </c>
    </row>
    <row r="2697" spans="1:9" ht="15" customHeight="1" x14ac:dyDescent="0.25">
      <c r="A2697" s="81">
        <f t="shared" si="233"/>
        <v>43238</v>
      </c>
      <c r="B2697" s="82">
        <f t="shared" si="229"/>
        <v>18</v>
      </c>
      <c r="C2697" s="83">
        <f t="shared" si="230"/>
        <v>6</v>
      </c>
      <c r="D2697" s="30">
        <v>69810</v>
      </c>
      <c r="E2697" s="30"/>
      <c r="F2697" s="27"/>
      <c r="G2697" s="86">
        <f t="shared" si="231"/>
        <v>0</v>
      </c>
      <c r="H2697" s="86">
        <f t="shared" si="232"/>
        <v>69810</v>
      </c>
      <c r="I2697" s="89" t="s">
        <v>24</v>
      </c>
    </row>
    <row r="2698" spans="1:9" ht="15" customHeight="1" x14ac:dyDescent="0.25">
      <c r="A2698" s="81">
        <f t="shared" si="233"/>
        <v>43239</v>
      </c>
      <c r="B2698" s="82">
        <f t="shared" si="229"/>
        <v>19</v>
      </c>
      <c r="C2698" s="83">
        <f t="shared" si="230"/>
        <v>7</v>
      </c>
      <c r="D2698" s="30">
        <v>75450</v>
      </c>
      <c r="E2698" s="30"/>
      <c r="F2698" s="27"/>
      <c r="G2698" s="86">
        <f t="shared" si="231"/>
        <v>0</v>
      </c>
      <c r="H2698" s="86">
        <f t="shared" si="232"/>
        <v>75450</v>
      </c>
      <c r="I2698" s="89" t="s">
        <v>24</v>
      </c>
    </row>
    <row r="2699" spans="1:9" ht="15" customHeight="1" x14ac:dyDescent="0.25">
      <c r="A2699" s="81">
        <f t="shared" si="233"/>
        <v>43240</v>
      </c>
      <c r="B2699" s="82">
        <f t="shared" si="229"/>
        <v>20</v>
      </c>
      <c r="C2699" s="83">
        <f t="shared" si="230"/>
        <v>1</v>
      </c>
      <c r="D2699" s="30">
        <v>69300</v>
      </c>
      <c r="E2699" s="30"/>
      <c r="F2699" s="27"/>
      <c r="G2699" s="86">
        <f t="shared" si="231"/>
        <v>0</v>
      </c>
      <c r="H2699" s="86">
        <f t="shared" si="232"/>
        <v>69300</v>
      </c>
      <c r="I2699" s="89" t="s">
        <v>24</v>
      </c>
    </row>
    <row r="2700" spans="1:9" ht="15" customHeight="1" x14ac:dyDescent="0.25">
      <c r="A2700" s="81">
        <f t="shared" si="233"/>
        <v>43241</v>
      </c>
      <c r="B2700" s="82">
        <f t="shared" ref="B2700:B2763" si="234">DAY(A2700)</f>
        <v>21</v>
      </c>
      <c r="C2700" s="83">
        <f t="shared" ref="C2700:C2763" si="235">WEEKDAY(A2700)</f>
        <v>2</v>
      </c>
      <c r="D2700" s="30">
        <v>66930</v>
      </c>
      <c r="E2700" s="30"/>
      <c r="F2700" s="27"/>
      <c r="G2700" s="86">
        <f t="shared" ref="G2700:G2740" si="236">SUM(E2700+F2700)</f>
        <v>0</v>
      </c>
      <c r="H2700" s="86">
        <f t="shared" ref="H2700:H2742" si="237">G2700+D2700</f>
        <v>66930</v>
      </c>
      <c r="I2700" s="89" t="s">
        <v>24</v>
      </c>
    </row>
    <row r="2701" spans="1:9" ht="15" customHeight="1" x14ac:dyDescent="0.25">
      <c r="A2701" s="81">
        <f t="shared" ref="A2701:A2764" si="238">A2700+1</f>
        <v>43242</v>
      </c>
      <c r="B2701" s="82">
        <f t="shared" si="234"/>
        <v>22</v>
      </c>
      <c r="C2701" s="83">
        <f t="shared" si="235"/>
        <v>3</v>
      </c>
      <c r="D2701" s="30">
        <v>61830</v>
      </c>
      <c r="E2701" s="30"/>
      <c r="F2701" s="27"/>
      <c r="G2701" s="86">
        <f t="shared" si="236"/>
        <v>0</v>
      </c>
      <c r="H2701" s="86">
        <f t="shared" si="237"/>
        <v>61830</v>
      </c>
      <c r="I2701" s="89" t="s">
        <v>24</v>
      </c>
    </row>
    <row r="2702" spans="1:9" ht="15" customHeight="1" x14ac:dyDescent="0.25">
      <c r="A2702" s="81">
        <f t="shared" si="238"/>
        <v>43243</v>
      </c>
      <c r="B2702" s="82">
        <f t="shared" si="234"/>
        <v>23</v>
      </c>
      <c r="C2702" s="83">
        <f t="shared" si="235"/>
        <v>4</v>
      </c>
      <c r="D2702" s="30">
        <v>64250</v>
      </c>
      <c r="E2702" s="30"/>
      <c r="F2702" s="27"/>
      <c r="G2702" s="86">
        <f t="shared" si="236"/>
        <v>0</v>
      </c>
      <c r="H2702" s="86">
        <f t="shared" si="237"/>
        <v>64250</v>
      </c>
      <c r="I2702" s="89" t="s">
        <v>24</v>
      </c>
    </row>
    <row r="2703" spans="1:9" ht="15" customHeight="1" x14ac:dyDescent="0.25">
      <c r="A2703" s="81">
        <f t="shared" si="238"/>
        <v>43244</v>
      </c>
      <c r="B2703" s="82">
        <f t="shared" si="234"/>
        <v>24</v>
      </c>
      <c r="C2703" s="83">
        <f t="shared" si="235"/>
        <v>5</v>
      </c>
      <c r="D2703" s="30">
        <v>71630</v>
      </c>
      <c r="E2703" s="30"/>
      <c r="F2703" s="27"/>
      <c r="G2703" s="86">
        <f t="shared" si="236"/>
        <v>0</v>
      </c>
      <c r="H2703" s="86">
        <f t="shared" si="237"/>
        <v>71630</v>
      </c>
      <c r="I2703" s="89" t="s">
        <v>24</v>
      </c>
    </row>
    <row r="2704" spans="1:9" ht="15" customHeight="1" x14ac:dyDescent="0.25">
      <c r="A2704" s="81">
        <f t="shared" si="238"/>
        <v>43245</v>
      </c>
      <c r="B2704" s="82">
        <f t="shared" si="234"/>
        <v>25</v>
      </c>
      <c r="C2704" s="83">
        <f t="shared" si="235"/>
        <v>6</v>
      </c>
      <c r="D2704" s="30">
        <v>77040</v>
      </c>
      <c r="E2704" s="30"/>
      <c r="F2704" s="27"/>
      <c r="G2704" s="86">
        <f t="shared" si="236"/>
        <v>0</v>
      </c>
      <c r="H2704" s="86">
        <f t="shared" si="237"/>
        <v>77040</v>
      </c>
      <c r="I2704" s="89" t="s">
        <v>24</v>
      </c>
    </row>
    <row r="2705" spans="1:9" ht="15" customHeight="1" x14ac:dyDescent="0.25">
      <c r="A2705" s="81">
        <f t="shared" si="238"/>
        <v>43246</v>
      </c>
      <c r="B2705" s="82">
        <f t="shared" si="234"/>
        <v>26</v>
      </c>
      <c r="C2705" s="83">
        <f t="shared" si="235"/>
        <v>7</v>
      </c>
      <c r="D2705" s="30">
        <v>86960</v>
      </c>
      <c r="E2705" s="30"/>
      <c r="F2705" s="27"/>
      <c r="G2705" s="86">
        <f t="shared" si="236"/>
        <v>0</v>
      </c>
      <c r="H2705" s="86">
        <f t="shared" si="237"/>
        <v>86960</v>
      </c>
      <c r="I2705" s="89" t="s">
        <v>24</v>
      </c>
    </row>
    <row r="2706" spans="1:9" ht="15" customHeight="1" x14ac:dyDescent="0.25">
      <c r="A2706" s="81">
        <f t="shared" si="238"/>
        <v>43247</v>
      </c>
      <c r="B2706" s="82">
        <f t="shared" si="234"/>
        <v>27</v>
      </c>
      <c r="C2706" s="83">
        <f t="shared" si="235"/>
        <v>1</v>
      </c>
      <c r="D2706" s="30">
        <v>90720</v>
      </c>
      <c r="E2706" s="30"/>
      <c r="F2706" s="27"/>
      <c r="G2706" s="86">
        <f t="shared" si="236"/>
        <v>0</v>
      </c>
      <c r="H2706" s="86">
        <f t="shared" si="237"/>
        <v>90720</v>
      </c>
      <c r="I2706" s="89" t="s">
        <v>24</v>
      </c>
    </row>
    <row r="2707" spans="1:9" ht="15" customHeight="1" x14ac:dyDescent="0.25">
      <c r="A2707" s="81">
        <f t="shared" si="238"/>
        <v>43248</v>
      </c>
      <c r="B2707" s="82">
        <f t="shared" si="234"/>
        <v>28</v>
      </c>
      <c r="C2707" s="83">
        <f t="shared" si="235"/>
        <v>2</v>
      </c>
      <c r="D2707" s="30">
        <v>81240</v>
      </c>
      <c r="E2707" s="30"/>
      <c r="F2707" s="27"/>
      <c r="G2707" s="86">
        <f t="shared" si="236"/>
        <v>0</v>
      </c>
      <c r="H2707" s="86">
        <f t="shared" si="237"/>
        <v>81240</v>
      </c>
      <c r="I2707" s="89" t="s">
        <v>24</v>
      </c>
    </row>
    <row r="2708" spans="1:9" ht="15" customHeight="1" x14ac:dyDescent="0.25">
      <c r="A2708" s="81">
        <f t="shared" si="238"/>
        <v>43249</v>
      </c>
      <c r="B2708" s="82">
        <f t="shared" si="234"/>
        <v>29</v>
      </c>
      <c r="C2708" s="83">
        <f t="shared" si="235"/>
        <v>3</v>
      </c>
      <c r="D2708" s="30">
        <v>75450</v>
      </c>
      <c r="E2708" s="30"/>
      <c r="F2708" s="27"/>
      <c r="G2708" s="86">
        <f t="shared" si="236"/>
        <v>0</v>
      </c>
      <c r="H2708" s="86">
        <f t="shared" si="237"/>
        <v>75450</v>
      </c>
      <c r="I2708" s="89" t="s">
        <v>24</v>
      </c>
    </row>
    <row r="2709" spans="1:9" ht="15" customHeight="1" x14ac:dyDescent="0.25">
      <c r="A2709" s="81">
        <f t="shared" si="238"/>
        <v>43250</v>
      </c>
      <c r="B2709" s="82">
        <f t="shared" si="234"/>
        <v>30</v>
      </c>
      <c r="C2709" s="83">
        <f t="shared" si="235"/>
        <v>4</v>
      </c>
      <c r="D2709" s="30">
        <v>69960</v>
      </c>
      <c r="E2709" s="30"/>
      <c r="F2709" s="27"/>
      <c r="G2709" s="86">
        <f t="shared" si="236"/>
        <v>0</v>
      </c>
      <c r="H2709" s="86">
        <f t="shared" si="237"/>
        <v>69960</v>
      </c>
      <c r="I2709" s="89" t="s">
        <v>24</v>
      </c>
    </row>
    <row r="2710" spans="1:9" ht="15" customHeight="1" x14ac:dyDescent="0.25">
      <c r="A2710" s="81">
        <f t="shared" si="238"/>
        <v>43251</v>
      </c>
      <c r="B2710" s="82">
        <f t="shared" si="234"/>
        <v>31</v>
      </c>
      <c r="C2710" s="83">
        <f t="shared" si="235"/>
        <v>5</v>
      </c>
      <c r="D2710" s="30">
        <v>90746</v>
      </c>
      <c r="E2710" s="30"/>
      <c r="F2710" s="27"/>
      <c r="G2710" s="86">
        <f t="shared" si="236"/>
        <v>0</v>
      </c>
      <c r="H2710" s="86">
        <f t="shared" si="237"/>
        <v>90746</v>
      </c>
      <c r="I2710" s="89" t="s">
        <v>24</v>
      </c>
    </row>
    <row r="2711" spans="1:9" ht="15" customHeight="1" x14ac:dyDescent="0.25">
      <c r="A2711" s="81">
        <f t="shared" si="238"/>
        <v>43252</v>
      </c>
      <c r="B2711" s="82">
        <f t="shared" si="234"/>
        <v>1</v>
      </c>
      <c r="C2711" s="83">
        <f t="shared" si="235"/>
        <v>6</v>
      </c>
      <c r="D2711" s="91">
        <v>71460</v>
      </c>
      <c r="E2711" s="151">
        <v>0</v>
      </c>
      <c r="F2711">
        <v>0</v>
      </c>
      <c r="G2711" s="86">
        <f t="shared" si="236"/>
        <v>0</v>
      </c>
      <c r="H2711" s="86">
        <f t="shared" ref="H2711:H2740" si="239">G2711+D2711</f>
        <v>71460</v>
      </c>
      <c r="I2711" s="89" t="s">
        <v>24</v>
      </c>
    </row>
    <row r="2712" spans="1:9" ht="15" customHeight="1" x14ac:dyDescent="0.25">
      <c r="A2712" s="81">
        <f t="shared" si="238"/>
        <v>43253</v>
      </c>
      <c r="B2712" s="82">
        <f t="shared" si="234"/>
        <v>2</v>
      </c>
      <c r="C2712" s="83">
        <f t="shared" si="235"/>
        <v>7</v>
      </c>
      <c r="D2712" s="91">
        <v>79230</v>
      </c>
      <c r="E2712" s="151">
        <v>0</v>
      </c>
      <c r="F2712">
        <v>0</v>
      </c>
      <c r="G2712" s="86">
        <f t="shared" si="236"/>
        <v>0</v>
      </c>
      <c r="H2712" s="86">
        <f t="shared" si="239"/>
        <v>79230</v>
      </c>
      <c r="I2712" s="89" t="s">
        <v>24</v>
      </c>
    </row>
    <row r="2713" spans="1:9" ht="15" customHeight="1" x14ac:dyDescent="0.25">
      <c r="A2713" s="81">
        <f t="shared" si="238"/>
        <v>43254</v>
      </c>
      <c r="B2713" s="82">
        <f t="shared" si="234"/>
        <v>3</v>
      </c>
      <c r="C2713" s="83">
        <f t="shared" si="235"/>
        <v>1</v>
      </c>
      <c r="D2713" s="91">
        <v>83410</v>
      </c>
      <c r="E2713" s="151">
        <v>0</v>
      </c>
      <c r="F2713">
        <v>0</v>
      </c>
      <c r="G2713" s="86">
        <f t="shared" si="236"/>
        <v>0</v>
      </c>
      <c r="H2713" s="86">
        <f t="shared" si="239"/>
        <v>83410</v>
      </c>
      <c r="I2713" s="89" t="s">
        <v>24</v>
      </c>
    </row>
    <row r="2714" spans="1:9" ht="15" customHeight="1" x14ac:dyDescent="0.25">
      <c r="A2714" s="81">
        <f t="shared" si="238"/>
        <v>43255</v>
      </c>
      <c r="B2714" s="82">
        <f t="shared" si="234"/>
        <v>4</v>
      </c>
      <c r="C2714" s="83">
        <f t="shared" si="235"/>
        <v>2</v>
      </c>
      <c r="D2714" s="91">
        <v>65700</v>
      </c>
      <c r="E2714" s="151">
        <v>0</v>
      </c>
      <c r="F2714">
        <v>0</v>
      </c>
      <c r="G2714" s="86">
        <f t="shared" si="236"/>
        <v>0</v>
      </c>
      <c r="H2714" s="86">
        <f t="shared" si="239"/>
        <v>65700</v>
      </c>
      <c r="I2714" s="89" t="s">
        <v>24</v>
      </c>
    </row>
    <row r="2715" spans="1:9" ht="15" customHeight="1" x14ac:dyDescent="0.25">
      <c r="A2715" s="81">
        <f t="shared" si="238"/>
        <v>43256</v>
      </c>
      <c r="B2715" s="82">
        <f t="shared" si="234"/>
        <v>5</v>
      </c>
      <c r="C2715" s="83">
        <f t="shared" si="235"/>
        <v>3</v>
      </c>
      <c r="D2715" s="91">
        <v>67340</v>
      </c>
      <c r="E2715" s="151">
        <v>0</v>
      </c>
      <c r="F2715">
        <v>0</v>
      </c>
      <c r="G2715" s="86">
        <f t="shared" si="236"/>
        <v>0</v>
      </c>
      <c r="H2715" s="86">
        <f t="shared" si="239"/>
        <v>67340</v>
      </c>
      <c r="I2715" s="89" t="s">
        <v>24</v>
      </c>
    </row>
    <row r="2716" spans="1:9" ht="15" customHeight="1" x14ac:dyDescent="0.25">
      <c r="A2716" s="81">
        <f t="shared" si="238"/>
        <v>43257</v>
      </c>
      <c r="B2716" s="82">
        <f t="shared" si="234"/>
        <v>6</v>
      </c>
      <c r="C2716" s="83">
        <f t="shared" si="235"/>
        <v>4</v>
      </c>
      <c r="D2716" s="91">
        <v>67780</v>
      </c>
      <c r="E2716" s="151">
        <v>0</v>
      </c>
      <c r="F2716">
        <v>0</v>
      </c>
      <c r="G2716" s="86">
        <f t="shared" si="236"/>
        <v>0</v>
      </c>
      <c r="H2716" s="86">
        <f t="shared" si="239"/>
        <v>67780</v>
      </c>
      <c r="I2716" s="89" t="s">
        <v>24</v>
      </c>
    </row>
    <row r="2717" spans="1:9" ht="15" customHeight="1" x14ac:dyDescent="0.25">
      <c r="A2717" s="81">
        <f t="shared" si="238"/>
        <v>43258</v>
      </c>
      <c r="B2717" s="82">
        <f t="shared" si="234"/>
        <v>7</v>
      </c>
      <c r="C2717" s="83">
        <f t="shared" si="235"/>
        <v>5</v>
      </c>
      <c r="D2717" s="91">
        <v>64810</v>
      </c>
      <c r="E2717" s="151">
        <v>0</v>
      </c>
      <c r="F2717">
        <v>0</v>
      </c>
      <c r="G2717" s="86">
        <f t="shared" si="236"/>
        <v>0</v>
      </c>
      <c r="H2717" s="86">
        <f t="shared" si="239"/>
        <v>64810</v>
      </c>
      <c r="I2717" s="89" t="s">
        <v>24</v>
      </c>
    </row>
    <row r="2718" spans="1:9" ht="15" customHeight="1" x14ac:dyDescent="0.25">
      <c r="A2718" s="81">
        <f t="shared" si="238"/>
        <v>43259</v>
      </c>
      <c r="B2718" s="82">
        <f t="shared" si="234"/>
        <v>8</v>
      </c>
      <c r="C2718" s="83">
        <f t="shared" si="235"/>
        <v>6</v>
      </c>
      <c r="D2718" s="91">
        <v>76450</v>
      </c>
      <c r="E2718" s="151">
        <v>0</v>
      </c>
      <c r="F2718">
        <v>0</v>
      </c>
      <c r="G2718" s="86">
        <f t="shared" si="236"/>
        <v>0</v>
      </c>
      <c r="H2718" s="86">
        <f t="shared" si="239"/>
        <v>76450</v>
      </c>
      <c r="I2718" s="89" t="s">
        <v>24</v>
      </c>
    </row>
    <row r="2719" spans="1:9" ht="15" customHeight="1" x14ac:dyDescent="0.25">
      <c r="A2719" s="81">
        <f t="shared" si="238"/>
        <v>43260</v>
      </c>
      <c r="B2719" s="82">
        <f t="shared" si="234"/>
        <v>9</v>
      </c>
      <c r="C2719" s="83">
        <f t="shared" si="235"/>
        <v>7</v>
      </c>
      <c r="D2719" s="91">
        <v>80490</v>
      </c>
      <c r="E2719" s="151">
        <v>0</v>
      </c>
      <c r="F2719">
        <v>0</v>
      </c>
      <c r="G2719" s="86">
        <f t="shared" si="236"/>
        <v>0</v>
      </c>
      <c r="H2719" s="86">
        <f t="shared" si="239"/>
        <v>80490</v>
      </c>
      <c r="I2719" s="89" t="s">
        <v>24</v>
      </c>
    </row>
    <row r="2720" spans="1:9" ht="15" customHeight="1" x14ac:dyDescent="0.25">
      <c r="A2720" s="81">
        <f t="shared" si="238"/>
        <v>43261</v>
      </c>
      <c r="B2720" s="82">
        <f t="shared" si="234"/>
        <v>10</v>
      </c>
      <c r="C2720" s="83">
        <f t="shared" si="235"/>
        <v>1</v>
      </c>
      <c r="D2720" s="91">
        <v>84960</v>
      </c>
      <c r="E2720" s="151">
        <v>0</v>
      </c>
      <c r="F2720">
        <v>0</v>
      </c>
      <c r="G2720" s="86">
        <f t="shared" si="236"/>
        <v>0</v>
      </c>
      <c r="H2720" s="86">
        <f t="shared" si="239"/>
        <v>84960</v>
      </c>
      <c r="I2720" s="89" t="s">
        <v>24</v>
      </c>
    </row>
    <row r="2721" spans="1:9" ht="15" customHeight="1" x14ac:dyDescent="0.25">
      <c r="A2721" s="81">
        <f t="shared" si="238"/>
        <v>43262</v>
      </c>
      <c r="B2721" s="82">
        <f t="shared" si="234"/>
        <v>11</v>
      </c>
      <c r="C2721" s="83">
        <f t="shared" si="235"/>
        <v>2</v>
      </c>
      <c r="D2721" s="91">
        <v>70270</v>
      </c>
      <c r="E2721" s="151">
        <v>0</v>
      </c>
      <c r="F2721">
        <v>0</v>
      </c>
      <c r="G2721" s="86">
        <f t="shared" si="236"/>
        <v>0</v>
      </c>
      <c r="H2721" s="86">
        <f t="shared" si="239"/>
        <v>70270</v>
      </c>
      <c r="I2721" s="89" t="s">
        <v>24</v>
      </c>
    </row>
    <row r="2722" spans="1:9" ht="15" customHeight="1" x14ac:dyDescent="0.25">
      <c r="A2722" s="81">
        <f t="shared" si="238"/>
        <v>43263</v>
      </c>
      <c r="B2722" s="82">
        <f t="shared" si="234"/>
        <v>12</v>
      </c>
      <c r="C2722" s="83">
        <f t="shared" si="235"/>
        <v>3</v>
      </c>
      <c r="D2722" s="91">
        <v>80860</v>
      </c>
      <c r="E2722" s="151">
        <v>0</v>
      </c>
      <c r="F2722">
        <v>0</v>
      </c>
      <c r="G2722" s="86">
        <f t="shared" si="236"/>
        <v>0</v>
      </c>
      <c r="H2722" s="86">
        <f t="shared" si="239"/>
        <v>80860</v>
      </c>
      <c r="I2722" s="89" t="s">
        <v>24</v>
      </c>
    </row>
    <row r="2723" spans="1:9" ht="15" customHeight="1" x14ac:dyDescent="0.25">
      <c r="A2723" s="81">
        <f t="shared" si="238"/>
        <v>43264</v>
      </c>
      <c r="B2723" s="82">
        <f t="shared" si="234"/>
        <v>13</v>
      </c>
      <c r="C2723" s="83">
        <f t="shared" si="235"/>
        <v>4</v>
      </c>
      <c r="D2723" s="91">
        <v>95530</v>
      </c>
      <c r="E2723" s="151">
        <v>0</v>
      </c>
      <c r="F2723">
        <v>0</v>
      </c>
      <c r="G2723" s="86">
        <f t="shared" si="236"/>
        <v>0</v>
      </c>
      <c r="H2723" s="86">
        <f t="shared" si="239"/>
        <v>95530</v>
      </c>
      <c r="I2723" s="89" t="s">
        <v>24</v>
      </c>
    </row>
    <row r="2724" spans="1:9" ht="15" customHeight="1" x14ac:dyDescent="0.25">
      <c r="A2724" s="81">
        <f t="shared" si="238"/>
        <v>43265</v>
      </c>
      <c r="B2724" s="82">
        <f t="shared" si="234"/>
        <v>14</v>
      </c>
      <c r="C2724" s="83">
        <f t="shared" si="235"/>
        <v>5</v>
      </c>
      <c r="D2724" s="91">
        <v>76410</v>
      </c>
      <c r="E2724" s="151">
        <v>0</v>
      </c>
      <c r="F2724">
        <v>0</v>
      </c>
      <c r="G2724" s="86">
        <f t="shared" si="236"/>
        <v>0</v>
      </c>
      <c r="H2724" s="86">
        <f t="shared" si="239"/>
        <v>76410</v>
      </c>
      <c r="I2724" s="89" t="s">
        <v>24</v>
      </c>
    </row>
    <row r="2725" spans="1:9" ht="15" customHeight="1" x14ac:dyDescent="0.25">
      <c r="A2725" s="81">
        <f t="shared" si="238"/>
        <v>43266</v>
      </c>
      <c r="B2725" s="82">
        <f t="shared" si="234"/>
        <v>15</v>
      </c>
      <c r="C2725" s="83">
        <f t="shared" si="235"/>
        <v>6</v>
      </c>
      <c r="D2725" s="91">
        <v>81450</v>
      </c>
      <c r="E2725" s="151">
        <v>0</v>
      </c>
      <c r="F2725">
        <v>0</v>
      </c>
      <c r="G2725" s="86">
        <f t="shared" si="236"/>
        <v>0</v>
      </c>
      <c r="H2725" s="86">
        <f t="shared" si="239"/>
        <v>81450</v>
      </c>
      <c r="I2725" s="89" t="s">
        <v>24</v>
      </c>
    </row>
    <row r="2726" spans="1:9" ht="15" customHeight="1" x14ac:dyDescent="0.25">
      <c r="A2726" s="81">
        <f t="shared" si="238"/>
        <v>43267</v>
      </c>
      <c r="B2726" s="82">
        <f t="shared" si="234"/>
        <v>16</v>
      </c>
      <c r="C2726" s="83">
        <f t="shared" si="235"/>
        <v>7</v>
      </c>
      <c r="D2726" s="91">
        <v>100690</v>
      </c>
      <c r="E2726" s="151">
        <v>0</v>
      </c>
      <c r="F2726">
        <v>0</v>
      </c>
      <c r="G2726" s="86">
        <f t="shared" si="236"/>
        <v>0</v>
      </c>
      <c r="H2726" s="86">
        <f t="shared" si="239"/>
        <v>100690</v>
      </c>
      <c r="I2726" s="89" t="s">
        <v>24</v>
      </c>
    </row>
    <row r="2727" spans="1:9" ht="15" customHeight="1" x14ac:dyDescent="0.25">
      <c r="A2727" s="81">
        <f t="shared" si="238"/>
        <v>43268</v>
      </c>
      <c r="B2727" s="82">
        <f t="shared" si="234"/>
        <v>17</v>
      </c>
      <c r="C2727" s="83">
        <f t="shared" si="235"/>
        <v>1</v>
      </c>
      <c r="D2727" s="91">
        <v>99260</v>
      </c>
      <c r="E2727" s="151">
        <v>0</v>
      </c>
      <c r="F2727">
        <v>0</v>
      </c>
      <c r="G2727" s="86">
        <f t="shared" si="236"/>
        <v>0</v>
      </c>
      <c r="H2727" s="86">
        <f t="shared" si="239"/>
        <v>99260</v>
      </c>
      <c r="I2727" s="89" t="s">
        <v>24</v>
      </c>
    </row>
    <row r="2728" spans="1:9" ht="15" customHeight="1" x14ac:dyDescent="0.25">
      <c r="A2728" s="81">
        <f t="shared" si="238"/>
        <v>43269</v>
      </c>
      <c r="B2728" s="82">
        <f t="shared" si="234"/>
        <v>18</v>
      </c>
      <c r="C2728" s="83">
        <f t="shared" si="235"/>
        <v>2</v>
      </c>
      <c r="D2728" s="91">
        <v>70760</v>
      </c>
      <c r="E2728" s="151">
        <v>0</v>
      </c>
      <c r="F2728">
        <v>0</v>
      </c>
      <c r="G2728" s="86">
        <f t="shared" si="236"/>
        <v>0</v>
      </c>
      <c r="H2728" s="86">
        <f t="shared" si="239"/>
        <v>70760</v>
      </c>
      <c r="I2728" s="89" t="s">
        <v>24</v>
      </c>
    </row>
    <row r="2729" spans="1:9" ht="15" customHeight="1" x14ac:dyDescent="0.25">
      <c r="A2729" s="81">
        <f t="shared" si="238"/>
        <v>43270</v>
      </c>
      <c r="B2729" s="82">
        <f t="shared" si="234"/>
        <v>19</v>
      </c>
      <c r="C2729" s="83">
        <f t="shared" si="235"/>
        <v>3</v>
      </c>
      <c r="D2729" s="91">
        <v>43432</v>
      </c>
      <c r="E2729" s="151">
        <v>0</v>
      </c>
      <c r="F2729">
        <v>0</v>
      </c>
      <c r="G2729" s="86">
        <f t="shared" si="236"/>
        <v>0</v>
      </c>
      <c r="H2729" s="86">
        <f t="shared" si="239"/>
        <v>43432</v>
      </c>
      <c r="I2729" s="89" t="s">
        <v>24</v>
      </c>
    </row>
    <row r="2730" spans="1:9" ht="15" customHeight="1" x14ac:dyDescent="0.25">
      <c r="A2730" s="81">
        <f t="shared" si="238"/>
        <v>43271</v>
      </c>
      <c r="B2730" s="82">
        <f t="shared" si="234"/>
        <v>20</v>
      </c>
      <c r="C2730" s="83">
        <f t="shared" si="235"/>
        <v>4</v>
      </c>
      <c r="D2730" s="91">
        <v>83310</v>
      </c>
      <c r="E2730" s="151">
        <v>0</v>
      </c>
      <c r="F2730">
        <v>0</v>
      </c>
      <c r="G2730" s="86">
        <f t="shared" si="236"/>
        <v>0</v>
      </c>
      <c r="H2730" s="86">
        <f t="shared" si="239"/>
        <v>83310</v>
      </c>
      <c r="I2730" s="89" t="s">
        <v>24</v>
      </c>
    </row>
    <row r="2731" spans="1:9" ht="15" customHeight="1" x14ac:dyDescent="0.25">
      <c r="A2731" s="81">
        <f t="shared" si="238"/>
        <v>43272</v>
      </c>
      <c r="B2731" s="82">
        <f t="shared" si="234"/>
        <v>21</v>
      </c>
      <c r="C2731" s="83">
        <f t="shared" si="235"/>
        <v>5</v>
      </c>
      <c r="D2731" s="91">
        <v>81480</v>
      </c>
      <c r="E2731" s="151">
        <v>0</v>
      </c>
      <c r="F2731">
        <v>0</v>
      </c>
      <c r="G2731" s="86">
        <f t="shared" si="236"/>
        <v>0</v>
      </c>
      <c r="H2731" s="86">
        <f t="shared" si="239"/>
        <v>81480</v>
      </c>
      <c r="I2731" s="89" t="s">
        <v>24</v>
      </c>
    </row>
    <row r="2732" spans="1:9" ht="15" customHeight="1" x14ac:dyDescent="0.25">
      <c r="A2732" s="81">
        <f t="shared" si="238"/>
        <v>43273</v>
      </c>
      <c r="B2732" s="82">
        <f t="shared" si="234"/>
        <v>22</v>
      </c>
      <c r="C2732" s="83">
        <f t="shared" si="235"/>
        <v>6</v>
      </c>
      <c r="D2732" s="91">
        <v>81880</v>
      </c>
      <c r="E2732" s="151">
        <v>0</v>
      </c>
      <c r="F2732">
        <v>0</v>
      </c>
      <c r="G2732" s="86">
        <f t="shared" si="236"/>
        <v>0</v>
      </c>
      <c r="H2732" s="86">
        <f t="shared" si="239"/>
        <v>81880</v>
      </c>
      <c r="I2732" s="89" t="s">
        <v>24</v>
      </c>
    </row>
    <row r="2733" spans="1:9" ht="15" customHeight="1" x14ac:dyDescent="0.25">
      <c r="A2733" s="81">
        <f t="shared" si="238"/>
        <v>43274</v>
      </c>
      <c r="B2733" s="82">
        <f t="shared" si="234"/>
        <v>23</v>
      </c>
      <c r="C2733" s="83">
        <f t="shared" si="235"/>
        <v>7</v>
      </c>
      <c r="D2733" s="91">
        <v>76280</v>
      </c>
      <c r="E2733" s="151">
        <v>0</v>
      </c>
      <c r="F2733">
        <v>0</v>
      </c>
      <c r="G2733" s="86">
        <f t="shared" si="236"/>
        <v>0</v>
      </c>
      <c r="H2733" s="86">
        <f t="shared" si="239"/>
        <v>76280</v>
      </c>
      <c r="I2733" s="89" t="s">
        <v>24</v>
      </c>
    </row>
    <row r="2734" spans="1:9" ht="15" customHeight="1" x14ac:dyDescent="0.25">
      <c r="A2734" s="81">
        <f t="shared" si="238"/>
        <v>43275</v>
      </c>
      <c r="B2734" s="82">
        <f t="shared" si="234"/>
        <v>24</v>
      </c>
      <c r="C2734" s="83">
        <f t="shared" si="235"/>
        <v>1</v>
      </c>
      <c r="D2734" s="91">
        <v>76007</v>
      </c>
      <c r="E2734" s="151">
        <v>0</v>
      </c>
      <c r="F2734">
        <v>0</v>
      </c>
      <c r="G2734" s="86">
        <f t="shared" si="236"/>
        <v>0</v>
      </c>
      <c r="H2734" s="86">
        <f t="shared" si="239"/>
        <v>76007</v>
      </c>
      <c r="I2734" s="89" t="s">
        <v>24</v>
      </c>
    </row>
    <row r="2735" spans="1:9" ht="15" customHeight="1" x14ac:dyDescent="0.25">
      <c r="A2735" s="81">
        <f t="shared" si="238"/>
        <v>43276</v>
      </c>
      <c r="B2735" s="82">
        <f t="shared" si="234"/>
        <v>25</v>
      </c>
      <c r="C2735" s="83">
        <f t="shared" si="235"/>
        <v>2</v>
      </c>
      <c r="D2735" s="91" t="s">
        <v>95</v>
      </c>
      <c r="E2735" s="151">
        <v>0</v>
      </c>
      <c r="F2735">
        <v>0</v>
      </c>
      <c r="G2735" s="86">
        <f t="shared" si="236"/>
        <v>0</v>
      </c>
      <c r="H2735" s="86">
        <v>0</v>
      </c>
      <c r="I2735" s="89" t="s">
        <v>24</v>
      </c>
    </row>
    <row r="2736" spans="1:9" ht="15" customHeight="1" x14ac:dyDescent="0.25">
      <c r="A2736" s="81">
        <f t="shared" si="238"/>
        <v>43277</v>
      </c>
      <c r="B2736" s="82">
        <f t="shared" si="234"/>
        <v>26</v>
      </c>
      <c r="C2736" s="83">
        <f t="shared" si="235"/>
        <v>3</v>
      </c>
      <c r="D2736" s="91">
        <v>75260</v>
      </c>
      <c r="E2736" s="151">
        <v>0</v>
      </c>
      <c r="F2736">
        <v>0</v>
      </c>
      <c r="G2736" s="86">
        <f t="shared" si="236"/>
        <v>0</v>
      </c>
      <c r="H2736" s="86">
        <f t="shared" si="239"/>
        <v>75260</v>
      </c>
      <c r="I2736" s="89" t="s">
        <v>24</v>
      </c>
    </row>
    <row r="2737" spans="1:9" ht="15" customHeight="1" x14ac:dyDescent="0.25">
      <c r="A2737" s="81">
        <f t="shared" si="238"/>
        <v>43278</v>
      </c>
      <c r="B2737" s="82">
        <f t="shared" si="234"/>
        <v>27</v>
      </c>
      <c r="C2737" s="83">
        <f t="shared" si="235"/>
        <v>4</v>
      </c>
      <c r="D2737" s="91">
        <v>92450</v>
      </c>
      <c r="E2737" s="151">
        <v>0</v>
      </c>
      <c r="F2737">
        <v>0</v>
      </c>
      <c r="G2737" s="86">
        <f t="shared" si="236"/>
        <v>0</v>
      </c>
      <c r="H2737" s="86">
        <f t="shared" si="239"/>
        <v>92450</v>
      </c>
      <c r="I2737" s="89" t="s">
        <v>24</v>
      </c>
    </row>
    <row r="2738" spans="1:9" ht="15" customHeight="1" x14ac:dyDescent="0.25">
      <c r="A2738" s="81">
        <f t="shared" si="238"/>
        <v>43279</v>
      </c>
      <c r="B2738" s="82">
        <f t="shared" si="234"/>
        <v>28</v>
      </c>
      <c r="C2738" s="83">
        <f t="shared" si="235"/>
        <v>5</v>
      </c>
      <c r="D2738" s="91">
        <v>69570</v>
      </c>
      <c r="E2738" s="151">
        <v>0</v>
      </c>
      <c r="F2738">
        <v>0</v>
      </c>
      <c r="G2738" s="86">
        <f t="shared" si="236"/>
        <v>0</v>
      </c>
      <c r="H2738" s="86">
        <f t="shared" si="239"/>
        <v>69570</v>
      </c>
      <c r="I2738" s="89" t="s">
        <v>24</v>
      </c>
    </row>
    <row r="2739" spans="1:9" ht="15" customHeight="1" x14ac:dyDescent="0.25">
      <c r="A2739" s="81">
        <f t="shared" si="238"/>
        <v>43280</v>
      </c>
      <c r="B2739" s="82">
        <f t="shared" si="234"/>
        <v>29</v>
      </c>
      <c r="C2739" s="83">
        <f t="shared" si="235"/>
        <v>6</v>
      </c>
      <c r="D2739" s="91">
        <v>75750</v>
      </c>
      <c r="E2739" s="151">
        <v>0</v>
      </c>
      <c r="F2739">
        <v>0</v>
      </c>
      <c r="G2739" s="86">
        <f t="shared" si="236"/>
        <v>0</v>
      </c>
      <c r="H2739" s="86">
        <f t="shared" si="239"/>
        <v>75750</v>
      </c>
      <c r="I2739" s="89" t="s">
        <v>24</v>
      </c>
    </row>
    <row r="2740" spans="1:9" ht="15" customHeight="1" x14ac:dyDescent="0.25">
      <c r="A2740" s="81">
        <f t="shared" si="238"/>
        <v>43281</v>
      </c>
      <c r="B2740" s="82">
        <f t="shared" si="234"/>
        <v>30</v>
      </c>
      <c r="C2740" s="83">
        <f t="shared" si="235"/>
        <v>7</v>
      </c>
      <c r="D2740" s="91">
        <v>86320</v>
      </c>
      <c r="E2740" s="151">
        <v>0</v>
      </c>
      <c r="F2740">
        <v>0</v>
      </c>
      <c r="G2740" s="86">
        <f t="shared" si="236"/>
        <v>0</v>
      </c>
      <c r="H2740" s="86">
        <f t="shared" si="239"/>
        <v>86320</v>
      </c>
      <c r="I2740" s="89" t="s">
        <v>24</v>
      </c>
    </row>
    <row r="2741" spans="1:9" ht="15" customHeight="1" x14ac:dyDescent="0.25">
      <c r="A2741" s="81">
        <f t="shared" si="238"/>
        <v>43282</v>
      </c>
      <c r="B2741" s="82">
        <f t="shared" si="234"/>
        <v>1</v>
      </c>
      <c r="C2741" s="83">
        <f t="shared" si="235"/>
        <v>1</v>
      </c>
      <c r="D2741" s="30">
        <v>96500</v>
      </c>
      <c r="E2741" s="30"/>
      <c r="F2741" s="27">
        <v>0</v>
      </c>
      <c r="G2741" s="86">
        <f t="shared" ref="G2741:G2771" si="240">SUM(E2741+F2741)</f>
        <v>0</v>
      </c>
      <c r="H2741" s="86">
        <f t="shared" si="237"/>
        <v>96500</v>
      </c>
      <c r="I2741" s="89" t="s">
        <v>24</v>
      </c>
    </row>
    <row r="2742" spans="1:9" ht="15" customHeight="1" x14ac:dyDescent="0.25">
      <c r="A2742" s="81">
        <f t="shared" si="238"/>
        <v>43283</v>
      </c>
      <c r="B2742" s="82">
        <f t="shared" si="234"/>
        <v>2</v>
      </c>
      <c r="C2742" s="83">
        <f t="shared" si="235"/>
        <v>2</v>
      </c>
      <c r="D2742" s="30">
        <v>89100</v>
      </c>
      <c r="E2742" s="30"/>
      <c r="F2742" s="27">
        <v>0</v>
      </c>
      <c r="G2742" s="86">
        <f t="shared" si="240"/>
        <v>0</v>
      </c>
      <c r="H2742" s="86">
        <f t="shared" si="237"/>
        <v>89100</v>
      </c>
      <c r="I2742" s="89" t="s">
        <v>24</v>
      </c>
    </row>
    <row r="2743" spans="1:9" ht="15" customHeight="1" x14ac:dyDescent="0.25">
      <c r="A2743" s="81">
        <f t="shared" si="238"/>
        <v>43284</v>
      </c>
      <c r="B2743" s="82">
        <f t="shared" si="234"/>
        <v>3</v>
      </c>
      <c r="C2743" s="83">
        <f t="shared" si="235"/>
        <v>3</v>
      </c>
      <c r="D2743" s="30">
        <v>93710</v>
      </c>
      <c r="E2743" s="30">
        <v>19290</v>
      </c>
      <c r="F2743" s="27">
        <v>12530</v>
      </c>
      <c r="G2743" s="86">
        <f t="shared" si="240"/>
        <v>31820</v>
      </c>
      <c r="H2743" s="86">
        <f t="shared" ref="H2743:H2772" si="241">G2743+D2743</f>
        <v>125530</v>
      </c>
      <c r="I2743" s="89"/>
    </row>
    <row r="2744" spans="1:9" ht="15" customHeight="1" x14ac:dyDescent="0.25">
      <c r="A2744" s="81">
        <f t="shared" si="238"/>
        <v>43285</v>
      </c>
      <c r="B2744" s="82">
        <f t="shared" si="234"/>
        <v>4</v>
      </c>
      <c r="C2744" s="83">
        <f t="shared" si="235"/>
        <v>4</v>
      </c>
      <c r="D2744" s="30">
        <v>70513</v>
      </c>
      <c r="E2744" s="30">
        <v>16067</v>
      </c>
      <c r="F2744" s="27">
        <v>23497</v>
      </c>
      <c r="G2744" s="86">
        <f t="shared" si="240"/>
        <v>39564</v>
      </c>
      <c r="H2744" s="86">
        <f t="shared" si="241"/>
        <v>110077</v>
      </c>
      <c r="I2744" s="89"/>
    </row>
    <row r="2745" spans="1:9" ht="15" customHeight="1" x14ac:dyDescent="0.25">
      <c r="A2745" s="81">
        <f t="shared" si="238"/>
        <v>43286</v>
      </c>
      <c r="B2745" s="82">
        <f t="shared" si="234"/>
        <v>5</v>
      </c>
      <c r="C2745" s="83">
        <f t="shared" si="235"/>
        <v>5</v>
      </c>
      <c r="D2745" s="30">
        <v>72690</v>
      </c>
      <c r="E2745" s="30">
        <v>15010</v>
      </c>
      <c r="F2745" s="27">
        <v>21560</v>
      </c>
      <c r="G2745" s="86">
        <f t="shared" si="240"/>
        <v>36570</v>
      </c>
      <c r="H2745" s="86">
        <f t="shared" si="241"/>
        <v>109260</v>
      </c>
      <c r="I2745" s="89"/>
    </row>
    <row r="2746" spans="1:9" ht="15" customHeight="1" x14ac:dyDescent="0.25">
      <c r="A2746" s="81">
        <f t="shared" si="238"/>
        <v>43287</v>
      </c>
      <c r="B2746" s="82">
        <f t="shared" si="234"/>
        <v>6</v>
      </c>
      <c r="C2746" s="83">
        <f t="shared" si="235"/>
        <v>6</v>
      </c>
      <c r="D2746" s="30">
        <v>61090</v>
      </c>
      <c r="E2746" s="30">
        <v>10830</v>
      </c>
      <c r="F2746" s="27">
        <v>15980</v>
      </c>
      <c r="G2746" s="86">
        <f t="shared" si="240"/>
        <v>26810</v>
      </c>
      <c r="H2746" s="86">
        <f t="shared" si="241"/>
        <v>87900</v>
      </c>
      <c r="I2746" s="89"/>
    </row>
    <row r="2747" spans="1:9" ht="15" customHeight="1" x14ac:dyDescent="0.25">
      <c r="A2747" s="81">
        <f t="shared" si="238"/>
        <v>43288</v>
      </c>
      <c r="B2747" s="82">
        <f t="shared" si="234"/>
        <v>7</v>
      </c>
      <c r="C2747" s="83">
        <f t="shared" si="235"/>
        <v>7</v>
      </c>
      <c r="D2747" s="30">
        <v>64150</v>
      </c>
      <c r="E2747" s="30">
        <v>12500</v>
      </c>
      <c r="F2747" s="27">
        <v>18540</v>
      </c>
      <c r="G2747" s="86">
        <f t="shared" si="240"/>
        <v>31040</v>
      </c>
      <c r="H2747" s="86">
        <f t="shared" si="241"/>
        <v>95190</v>
      </c>
      <c r="I2747" s="89"/>
    </row>
    <row r="2748" spans="1:9" ht="15" customHeight="1" x14ac:dyDescent="0.25">
      <c r="A2748" s="81">
        <f t="shared" si="238"/>
        <v>43289</v>
      </c>
      <c r="B2748" s="82">
        <f t="shared" si="234"/>
        <v>8</v>
      </c>
      <c r="C2748" s="83">
        <f t="shared" si="235"/>
        <v>1</v>
      </c>
      <c r="D2748" s="30">
        <v>67780</v>
      </c>
      <c r="E2748" s="30">
        <v>17910</v>
      </c>
      <c r="F2748" s="27">
        <v>16750</v>
      </c>
      <c r="G2748" s="86">
        <f t="shared" si="240"/>
        <v>34660</v>
      </c>
      <c r="H2748" s="86">
        <f t="shared" si="241"/>
        <v>102440</v>
      </c>
      <c r="I2748" s="89"/>
    </row>
    <row r="2749" spans="1:9" ht="15" customHeight="1" x14ac:dyDescent="0.25">
      <c r="A2749" s="81">
        <f t="shared" si="238"/>
        <v>43290</v>
      </c>
      <c r="B2749" s="82">
        <f t="shared" si="234"/>
        <v>9</v>
      </c>
      <c r="C2749" s="83">
        <f t="shared" si="235"/>
        <v>2</v>
      </c>
      <c r="D2749" s="30">
        <v>60125</v>
      </c>
      <c r="E2749" s="30">
        <v>11255</v>
      </c>
      <c r="F2749" s="27">
        <v>16876</v>
      </c>
      <c r="G2749" s="86">
        <f t="shared" si="240"/>
        <v>28131</v>
      </c>
      <c r="H2749" s="86">
        <f t="shared" si="241"/>
        <v>88256</v>
      </c>
      <c r="I2749" s="89"/>
    </row>
    <row r="2750" spans="1:9" ht="15" customHeight="1" x14ac:dyDescent="0.25">
      <c r="A2750" s="81">
        <f t="shared" si="238"/>
        <v>43291</v>
      </c>
      <c r="B2750" s="82">
        <f t="shared" si="234"/>
        <v>10</v>
      </c>
      <c r="C2750" s="83">
        <f t="shared" si="235"/>
        <v>3</v>
      </c>
      <c r="D2750" s="30">
        <v>56370</v>
      </c>
      <c r="E2750" s="30">
        <v>10010</v>
      </c>
      <c r="F2750" s="27">
        <v>18420</v>
      </c>
      <c r="G2750" s="86">
        <f t="shared" si="240"/>
        <v>28430</v>
      </c>
      <c r="H2750" s="86">
        <f t="shared" si="241"/>
        <v>84800</v>
      </c>
      <c r="I2750" s="89"/>
    </row>
    <row r="2751" spans="1:9" ht="15" customHeight="1" x14ac:dyDescent="0.25">
      <c r="A2751" s="81">
        <f t="shared" si="238"/>
        <v>43292</v>
      </c>
      <c r="B2751" s="82">
        <f t="shared" si="234"/>
        <v>11</v>
      </c>
      <c r="C2751" s="83">
        <f t="shared" si="235"/>
        <v>4</v>
      </c>
      <c r="D2751" s="30">
        <v>57960</v>
      </c>
      <c r="E2751" s="30">
        <v>11280</v>
      </c>
      <c r="F2751" s="27">
        <v>17490</v>
      </c>
      <c r="G2751" s="86">
        <f t="shared" si="240"/>
        <v>28770</v>
      </c>
      <c r="H2751" s="86">
        <f t="shared" si="241"/>
        <v>86730</v>
      </c>
      <c r="I2751" s="89"/>
    </row>
    <row r="2752" spans="1:9" ht="15" customHeight="1" x14ac:dyDescent="0.25">
      <c r="A2752" s="81">
        <f t="shared" si="238"/>
        <v>43293</v>
      </c>
      <c r="B2752" s="82">
        <f t="shared" si="234"/>
        <v>12</v>
      </c>
      <c r="C2752" s="83">
        <f t="shared" si="235"/>
        <v>5</v>
      </c>
      <c r="D2752" s="30">
        <v>35560</v>
      </c>
      <c r="E2752" s="30">
        <v>19690</v>
      </c>
      <c r="F2752" s="27">
        <v>27650</v>
      </c>
      <c r="G2752" s="86">
        <f t="shared" si="240"/>
        <v>47340</v>
      </c>
      <c r="H2752" s="86">
        <f t="shared" si="241"/>
        <v>82900</v>
      </c>
      <c r="I2752" s="89"/>
    </row>
    <row r="2753" spans="1:9" ht="15" customHeight="1" x14ac:dyDescent="0.25">
      <c r="A2753" s="81">
        <f t="shared" si="238"/>
        <v>43294</v>
      </c>
      <c r="B2753" s="82">
        <f t="shared" si="234"/>
        <v>13</v>
      </c>
      <c r="C2753" s="83">
        <f t="shared" si="235"/>
        <v>6</v>
      </c>
      <c r="D2753" s="30">
        <v>60250</v>
      </c>
      <c r="E2753" s="30">
        <v>12170</v>
      </c>
      <c r="F2753" s="27">
        <v>17390</v>
      </c>
      <c r="G2753" s="86">
        <f t="shared" si="240"/>
        <v>29560</v>
      </c>
      <c r="H2753" s="86">
        <f t="shared" si="241"/>
        <v>89810</v>
      </c>
      <c r="I2753" s="89"/>
    </row>
    <row r="2754" spans="1:9" ht="15" customHeight="1" x14ac:dyDescent="0.25">
      <c r="A2754" s="81">
        <f t="shared" si="238"/>
        <v>43295</v>
      </c>
      <c r="B2754" s="82">
        <f t="shared" si="234"/>
        <v>14</v>
      </c>
      <c r="C2754" s="83">
        <f t="shared" si="235"/>
        <v>7</v>
      </c>
      <c r="D2754" s="30">
        <v>53240</v>
      </c>
      <c r="E2754" s="30">
        <v>14170</v>
      </c>
      <c r="F2754" s="27">
        <v>15680</v>
      </c>
      <c r="G2754" s="86">
        <f t="shared" si="240"/>
        <v>29850</v>
      </c>
      <c r="H2754" s="86">
        <f t="shared" si="241"/>
        <v>83090</v>
      </c>
      <c r="I2754" s="89"/>
    </row>
    <row r="2755" spans="1:9" ht="15" customHeight="1" x14ac:dyDescent="0.25">
      <c r="A2755" s="81">
        <f t="shared" si="238"/>
        <v>43296</v>
      </c>
      <c r="B2755" s="82">
        <f t="shared" si="234"/>
        <v>15</v>
      </c>
      <c r="C2755" s="83">
        <f t="shared" si="235"/>
        <v>1</v>
      </c>
      <c r="D2755" s="30">
        <v>64380</v>
      </c>
      <c r="E2755" s="30">
        <v>15520</v>
      </c>
      <c r="F2755" s="27">
        <v>15650</v>
      </c>
      <c r="G2755" s="86">
        <f t="shared" si="240"/>
        <v>31170</v>
      </c>
      <c r="H2755" s="86">
        <f t="shared" si="241"/>
        <v>95550</v>
      </c>
      <c r="I2755" s="89"/>
    </row>
    <row r="2756" spans="1:9" ht="15" customHeight="1" x14ac:dyDescent="0.25">
      <c r="A2756" s="81">
        <f t="shared" si="238"/>
        <v>43297</v>
      </c>
      <c r="B2756" s="82">
        <f t="shared" si="234"/>
        <v>16</v>
      </c>
      <c r="C2756" s="83">
        <f t="shared" si="235"/>
        <v>2</v>
      </c>
      <c r="D2756" s="30">
        <v>65460</v>
      </c>
      <c r="E2756" s="30">
        <v>12130</v>
      </c>
      <c r="F2756" s="27">
        <v>16030</v>
      </c>
      <c r="G2756" s="86">
        <f t="shared" si="240"/>
        <v>28160</v>
      </c>
      <c r="H2756" s="86">
        <f t="shared" si="241"/>
        <v>93620</v>
      </c>
      <c r="I2756" s="89"/>
    </row>
    <row r="2757" spans="1:9" ht="15" customHeight="1" x14ac:dyDescent="0.25">
      <c r="A2757" s="81">
        <f t="shared" si="238"/>
        <v>43298</v>
      </c>
      <c r="B2757" s="82">
        <f t="shared" si="234"/>
        <v>17</v>
      </c>
      <c r="C2757" s="83">
        <f t="shared" si="235"/>
        <v>3</v>
      </c>
      <c r="D2757" s="30">
        <v>51355</v>
      </c>
      <c r="E2757" s="30">
        <v>11545</v>
      </c>
      <c r="F2757" s="27">
        <v>16581</v>
      </c>
      <c r="G2757" s="86">
        <f t="shared" si="240"/>
        <v>28126</v>
      </c>
      <c r="H2757" s="86">
        <f t="shared" si="241"/>
        <v>79481</v>
      </c>
      <c r="I2757" s="89"/>
    </row>
    <row r="2758" spans="1:9" ht="15" customHeight="1" x14ac:dyDescent="0.25">
      <c r="A2758" s="81">
        <f t="shared" si="238"/>
        <v>43299</v>
      </c>
      <c r="B2758" s="82">
        <f t="shared" si="234"/>
        <v>18</v>
      </c>
      <c r="C2758" s="83">
        <f t="shared" si="235"/>
        <v>4</v>
      </c>
      <c r="D2758" s="30">
        <v>57430</v>
      </c>
      <c r="E2758" s="30">
        <v>10010</v>
      </c>
      <c r="F2758" s="27">
        <v>17230</v>
      </c>
      <c r="G2758" s="86">
        <f t="shared" si="240"/>
        <v>27240</v>
      </c>
      <c r="H2758" s="86">
        <f t="shared" si="241"/>
        <v>84670</v>
      </c>
      <c r="I2758" s="89"/>
    </row>
    <row r="2759" spans="1:9" ht="15" customHeight="1" x14ac:dyDescent="0.25">
      <c r="A2759" s="81">
        <f t="shared" si="238"/>
        <v>43300</v>
      </c>
      <c r="B2759" s="82">
        <f t="shared" si="234"/>
        <v>19</v>
      </c>
      <c r="C2759" s="83">
        <f t="shared" si="235"/>
        <v>5</v>
      </c>
      <c r="D2759" s="30">
        <v>59300</v>
      </c>
      <c r="E2759" s="30">
        <v>10780</v>
      </c>
      <c r="F2759" s="27">
        <v>17750</v>
      </c>
      <c r="G2759" s="86">
        <f t="shared" si="240"/>
        <v>28530</v>
      </c>
      <c r="H2759" s="86">
        <f t="shared" si="241"/>
        <v>87830</v>
      </c>
      <c r="I2759" s="89"/>
    </row>
    <row r="2760" spans="1:9" ht="15" customHeight="1" x14ac:dyDescent="0.25">
      <c r="A2760" s="81">
        <f t="shared" si="238"/>
        <v>43301</v>
      </c>
      <c r="B2760" s="82">
        <f t="shared" si="234"/>
        <v>20</v>
      </c>
      <c r="C2760" s="83">
        <f t="shared" si="235"/>
        <v>6</v>
      </c>
      <c r="D2760" s="30">
        <v>58480</v>
      </c>
      <c r="E2760" s="30">
        <v>10070</v>
      </c>
      <c r="F2760" s="27">
        <v>13980</v>
      </c>
      <c r="G2760" s="86">
        <f t="shared" si="240"/>
        <v>24050</v>
      </c>
      <c r="H2760" s="86">
        <f t="shared" si="241"/>
        <v>82530</v>
      </c>
      <c r="I2760" s="89"/>
    </row>
    <row r="2761" spans="1:9" ht="15" customHeight="1" x14ac:dyDescent="0.25">
      <c r="A2761" s="81">
        <f t="shared" si="238"/>
        <v>43302</v>
      </c>
      <c r="B2761" s="82">
        <f t="shared" si="234"/>
        <v>21</v>
      </c>
      <c r="C2761" s="83">
        <f t="shared" si="235"/>
        <v>7</v>
      </c>
      <c r="D2761" s="30">
        <v>60870</v>
      </c>
      <c r="E2761" s="30">
        <v>11320</v>
      </c>
      <c r="F2761" s="27">
        <v>16870</v>
      </c>
      <c r="G2761" s="86">
        <f t="shared" si="240"/>
        <v>28190</v>
      </c>
      <c r="H2761" s="86">
        <f t="shared" si="241"/>
        <v>89060</v>
      </c>
      <c r="I2761" s="89"/>
    </row>
    <row r="2762" spans="1:9" ht="15" customHeight="1" x14ac:dyDescent="0.25">
      <c r="A2762" s="81">
        <f t="shared" si="238"/>
        <v>43303</v>
      </c>
      <c r="B2762" s="82">
        <f t="shared" si="234"/>
        <v>22</v>
      </c>
      <c r="C2762" s="83">
        <f t="shared" si="235"/>
        <v>1</v>
      </c>
      <c r="D2762" s="30">
        <v>55530</v>
      </c>
      <c r="E2762" s="30">
        <v>10500</v>
      </c>
      <c r="F2762" s="27">
        <v>16580</v>
      </c>
      <c r="G2762" s="86">
        <f t="shared" si="240"/>
        <v>27080</v>
      </c>
      <c r="H2762" s="86">
        <f t="shared" si="241"/>
        <v>82610</v>
      </c>
      <c r="I2762" s="89"/>
    </row>
    <row r="2763" spans="1:9" ht="15" customHeight="1" x14ac:dyDescent="0.25">
      <c r="A2763" s="81">
        <f t="shared" si="238"/>
        <v>43304</v>
      </c>
      <c r="B2763" s="82">
        <f t="shared" si="234"/>
        <v>23</v>
      </c>
      <c r="C2763" s="83">
        <f t="shared" si="235"/>
        <v>2</v>
      </c>
      <c r="D2763" s="30">
        <v>53298</v>
      </c>
      <c r="E2763" s="30">
        <v>7055</v>
      </c>
      <c r="F2763" s="27">
        <v>15471</v>
      </c>
      <c r="G2763" s="86">
        <f t="shared" si="240"/>
        <v>22526</v>
      </c>
      <c r="H2763" s="86">
        <f t="shared" si="241"/>
        <v>75824</v>
      </c>
      <c r="I2763" s="89"/>
    </row>
    <row r="2764" spans="1:9" ht="15" customHeight="1" x14ac:dyDescent="0.25">
      <c r="A2764" s="81">
        <f t="shared" si="238"/>
        <v>43305</v>
      </c>
      <c r="B2764" s="82">
        <f t="shared" ref="B2764:B2827" si="242">DAY(A2764)</f>
        <v>24</v>
      </c>
      <c r="C2764" s="83">
        <f t="shared" ref="C2764:C2827" si="243">WEEKDAY(A2764)</f>
        <v>3</v>
      </c>
      <c r="D2764" s="30">
        <v>54760</v>
      </c>
      <c r="E2764" s="30">
        <v>10090</v>
      </c>
      <c r="F2764" s="27">
        <v>13060</v>
      </c>
      <c r="G2764" s="86">
        <f t="shared" si="240"/>
        <v>23150</v>
      </c>
      <c r="H2764" s="86">
        <f t="shared" si="241"/>
        <v>77910</v>
      </c>
      <c r="I2764" s="89"/>
    </row>
    <row r="2765" spans="1:9" ht="15" customHeight="1" x14ac:dyDescent="0.25">
      <c r="A2765" s="81">
        <f t="shared" ref="A2765:A2828" si="244">A2764+1</f>
        <v>43306</v>
      </c>
      <c r="B2765" s="82">
        <f t="shared" si="242"/>
        <v>25</v>
      </c>
      <c r="C2765" s="83">
        <f t="shared" si="243"/>
        <v>4</v>
      </c>
      <c r="D2765" s="30">
        <v>50890</v>
      </c>
      <c r="E2765" s="30">
        <v>8400</v>
      </c>
      <c r="F2765" s="27">
        <v>15910</v>
      </c>
      <c r="G2765" s="86">
        <f t="shared" si="240"/>
        <v>24310</v>
      </c>
      <c r="H2765" s="86">
        <f t="shared" si="241"/>
        <v>75200</v>
      </c>
      <c r="I2765" s="89"/>
    </row>
    <row r="2766" spans="1:9" ht="15" customHeight="1" x14ac:dyDescent="0.25">
      <c r="A2766" s="81">
        <f t="shared" si="244"/>
        <v>43307</v>
      </c>
      <c r="B2766" s="82">
        <f t="shared" si="242"/>
        <v>26</v>
      </c>
      <c r="C2766" s="83">
        <f t="shared" si="243"/>
        <v>5</v>
      </c>
      <c r="D2766" s="30">
        <v>56470</v>
      </c>
      <c r="E2766" s="30">
        <v>8880</v>
      </c>
      <c r="F2766" s="27">
        <v>15370</v>
      </c>
      <c r="G2766" s="86">
        <f t="shared" si="240"/>
        <v>24250</v>
      </c>
      <c r="H2766" s="86">
        <f t="shared" si="241"/>
        <v>80720</v>
      </c>
      <c r="I2766" s="89"/>
    </row>
    <row r="2767" spans="1:9" ht="15" customHeight="1" x14ac:dyDescent="0.25">
      <c r="A2767" s="81">
        <f t="shared" si="244"/>
        <v>43308</v>
      </c>
      <c r="B2767" s="82">
        <f t="shared" si="242"/>
        <v>27</v>
      </c>
      <c r="C2767" s="83">
        <f t="shared" si="243"/>
        <v>6</v>
      </c>
      <c r="D2767" s="30">
        <v>46560</v>
      </c>
      <c r="E2767" s="30">
        <v>14930</v>
      </c>
      <c r="F2767" s="27">
        <v>19430</v>
      </c>
      <c r="G2767" s="86">
        <f t="shared" si="240"/>
        <v>34360</v>
      </c>
      <c r="H2767" s="86">
        <f t="shared" si="241"/>
        <v>80920</v>
      </c>
      <c r="I2767" s="89"/>
    </row>
    <row r="2768" spans="1:9" ht="15" customHeight="1" x14ac:dyDescent="0.25">
      <c r="A2768" s="81">
        <f t="shared" si="244"/>
        <v>43309</v>
      </c>
      <c r="B2768" s="82">
        <f t="shared" si="242"/>
        <v>28</v>
      </c>
      <c r="C2768" s="83">
        <f t="shared" si="243"/>
        <v>7</v>
      </c>
      <c r="D2768" s="30">
        <v>58501</v>
      </c>
      <c r="E2768" s="30">
        <v>10760</v>
      </c>
      <c r="F2768" s="27">
        <v>13650</v>
      </c>
      <c r="G2768" s="86">
        <f t="shared" si="240"/>
        <v>24410</v>
      </c>
      <c r="H2768" s="86">
        <f t="shared" si="241"/>
        <v>82911</v>
      </c>
      <c r="I2768" s="89"/>
    </row>
    <row r="2769" spans="1:9" ht="15" customHeight="1" x14ac:dyDescent="0.25">
      <c r="A2769" s="81">
        <f t="shared" si="244"/>
        <v>43310</v>
      </c>
      <c r="B2769" s="82">
        <f t="shared" si="242"/>
        <v>29</v>
      </c>
      <c r="C2769" s="83">
        <f t="shared" si="243"/>
        <v>1</v>
      </c>
      <c r="D2769" s="30">
        <v>58520</v>
      </c>
      <c r="E2769" s="30">
        <v>11790</v>
      </c>
      <c r="F2769" s="27">
        <v>15840</v>
      </c>
      <c r="G2769" s="86">
        <f t="shared" si="240"/>
        <v>27630</v>
      </c>
      <c r="H2769" s="86">
        <f t="shared" si="241"/>
        <v>86150</v>
      </c>
      <c r="I2769" s="89"/>
    </row>
    <row r="2770" spans="1:9" ht="15" customHeight="1" x14ac:dyDescent="0.25">
      <c r="A2770" s="81">
        <f t="shared" si="244"/>
        <v>43311</v>
      </c>
      <c r="B2770" s="82">
        <f t="shared" si="242"/>
        <v>30</v>
      </c>
      <c r="C2770" s="83">
        <f t="shared" si="243"/>
        <v>2</v>
      </c>
      <c r="D2770" s="30">
        <v>51586</v>
      </c>
      <c r="E2770" s="30">
        <v>7942</v>
      </c>
      <c r="F2770" s="27">
        <v>12057</v>
      </c>
      <c r="G2770" s="86">
        <f t="shared" si="240"/>
        <v>19999</v>
      </c>
      <c r="H2770" s="86">
        <f t="shared" si="241"/>
        <v>71585</v>
      </c>
      <c r="I2770" s="89"/>
    </row>
    <row r="2771" spans="1:9" ht="15" customHeight="1" x14ac:dyDescent="0.25">
      <c r="A2771" s="81">
        <f t="shared" si="244"/>
        <v>43312</v>
      </c>
      <c r="B2771" s="82">
        <f t="shared" si="242"/>
        <v>31</v>
      </c>
      <c r="C2771" s="83">
        <f t="shared" si="243"/>
        <v>3</v>
      </c>
      <c r="D2771" s="30">
        <v>51600</v>
      </c>
      <c r="E2771" s="30">
        <v>77780</v>
      </c>
      <c r="F2771" s="27">
        <v>16600</v>
      </c>
      <c r="G2771" s="86">
        <f t="shared" si="240"/>
        <v>94380</v>
      </c>
      <c r="H2771" s="86">
        <f t="shared" si="241"/>
        <v>145980</v>
      </c>
      <c r="I2771" s="89"/>
    </row>
    <row r="2772" spans="1:9" ht="15" customHeight="1" x14ac:dyDescent="0.25">
      <c r="A2772" s="81">
        <f t="shared" si="244"/>
        <v>43313</v>
      </c>
      <c r="B2772" s="82">
        <f t="shared" si="242"/>
        <v>1</v>
      </c>
      <c r="C2772" s="83">
        <f t="shared" si="243"/>
        <v>4</v>
      </c>
      <c r="D2772" s="30">
        <v>49340</v>
      </c>
      <c r="E2772" s="30">
        <v>9790</v>
      </c>
      <c r="F2772" s="27">
        <v>13450</v>
      </c>
      <c r="G2772" s="86">
        <f t="shared" ref="G2772:G2827" si="245">SUM(E2772+F2772)</f>
        <v>23240</v>
      </c>
      <c r="H2772" s="86">
        <f t="shared" si="241"/>
        <v>72580</v>
      </c>
      <c r="I2772" s="89"/>
    </row>
    <row r="2773" spans="1:9" ht="15" customHeight="1" x14ac:dyDescent="0.25">
      <c r="A2773" s="81">
        <f t="shared" si="244"/>
        <v>43314</v>
      </c>
      <c r="B2773" s="82">
        <f t="shared" si="242"/>
        <v>2</v>
      </c>
      <c r="C2773" s="83">
        <f t="shared" si="243"/>
        <v>5</v>
      </c>
      <c r="D2773" s="30">
        <v>54840</v>
      </c>
      <c r="E2773" s="30">
        <v>9740</v>
      </c>
      <c r="F2773" s="27">
        <v>13860</v>
      </c>
      <c r="G2773" s="86">
        <f t="shared" si="245"/>
        <v>23600</v>
      </c>
      <c r="H2773" s="86">
        <f t="shared" ref="H2773:H2827" si="246">G2773+D2773</f>
        <v>78440</v>
      </c>
      <c r="I2773" s="89"/>
    </row>
    <row r="2774" spans="1:9" ht="15" customHeight="1" x14ac:dyDescent="0.25">
      <c r="A2774" s="81">
        <f t="shared" si="244"/>
        <v>43315</v>
      </c>
      <c r="B2774" s="82">
        <f t="shared" si="242"/>
        <v>3</v>
      </c>
      <c r="C2774" s="83">
        <f t="shared" si="243"/>
        <v>6</v>
      </c>
      <c r="D2774" s="30">
        <v>55220</v>
      </c>
      <c r="E2774" s="30">
        <v>9050</v>
      </c>
      <c r="F2774" s="27">
        <v>14240</v>
      </c>
      <c r="G2774" s="86">
        <f t="shared" si="245"/>
        <v>23290</v>
      </c>
      <c r="H2774" s="86">
        <f t="shared" si="246"/>
        <v>78510</v>
      </c>
      <c r="I2774" s="89"/>
    </row>
    <row r="2775" spans="1:9" ht="15" customHeight="1" x14ac:dyDescent="0.25">
      <c r="A2775" s="81">
        <f t="shared" si="244"/>
        <v>43316</v>
      </c>
      <c r="B2775" s="82">
        <f t="shared" si="242"/>
        <v>4</v>
      </c>
      <c r="C2775" s="83">
        <f t="shared" si="243"/>
        <v>7</v>
      </c>
      <c r="D2775" s="30">
        <v>57340</v>
      </c>
      <c r="E2775" s="30">
        <v>12130</v>
      </c>
      <c r="F2775" s="27">
        <v>15090</v>
      </c>
      <c r="G2775" s="86">
        <f t="shared" si="245"/>
        <v>27220</v>
      </c>
      <c r="H2775" s="86">
        <f t="shared" si="246"/>
        <v>84560</v>
      </c>
      <c r="I2775" s="89"/>
    </row>
    <row r="2776" spans="1:9" ht="15" customHeight="1" x14ac:dyDescent="0.25">
      <c r="A2776" s="81">
        <f t="shared" si="244"/>
        <v>43317</v>
      </c>
      <c r="B2776" s="82">
        <f t="shared" si="242"/>
        <v>5</v>
      </c>
      <c r="C2776" s="83">
        <f t="shared" si="243"/>
        <v>1</v>
      </c>
      <c r="D2776" s="30">
        <v>61180</v>
      </c>
      <c r="E2776" s="30">
        <v>10270</v>
      </c>
      <c r="F2776" s="27">
        <v>15170</v>
      </c>
      <c r="G2776" s="86">
        <f t="shared" si="245"/>
        <v>25440</v>
      </c>
      <c r="H2776" s="86">
        <f t="shared" si="246"/>
        <v>86620</v>
      </c>
      <c r="I2776" s="89"/>
    </row>
    <row r="2777" spans="1:9" ht="15" customHeight="1" x14ac:dyDescent="0.25">
      <c r="A2777" s="81">
        <f t="shared" si="244"/>
        <v>43318</v>
      </c>
      <c r="B2777" s="82">
        <f t="shared" si="242"/>
        <v>6</v>
      </c>
      <c r="C2777" s="83">
        <f t="shared" si="243"/>
        <v>2</v>
      </c>
      <c r="D2777" s="30">
        <v>54400</v>
      </c>
      <c r="E2777" s="30">
        <v>10680</v>
      </c>
      <c r="F2777" s="27">
        <v>16670</v>
      </c>
      <c r="G2777" s="86">
        <f t="shared" si="245"/>
        <v>27350</v>
      </c>
      <c r="H2777" s="86">
        <f t="shared" si="246"/>
        <v>81750</v>
      </c>
      <c r="I2777" s="89"/>
    </row>
    <row r="2778" spans="1:9" ht="15" customHeight="1" x14ac:dyDescent="0.25">
      <c r="A2778" s="81">
        <f t="shared" si="244"/>
        <v>43319</v>
      </c>
      <c r="B2778" s="82">
        <f t="shared" si="242"/>
        <v>7</v>
      </c>
      <c r="C2778" s="83">
        <f t="shared" si="243"/>
        <v>3</v>
      </c>
      <c r="D2778" s="30">
        <v>56064</v>
      </c>
      <c r="E2778" s="30">
        <v>8715</v>
      </c>
      <c r="F2778" s="27">
        <v>16396</v>
      </c>
      <c r="G2778" s="86">
        <f t="shared" si="245"/>
        <v>25111</v>
      </c>
      <c r="H2778" s="86">
        <f t="shared" si="246"/>
        <v>81175</v>
      </c>
      <c r="I2778" s="89"/>
    </row>
    <row r="2779" spans="1:9" ht="15" customHeight="1" x14ac:dyDescent="0.25">
      <c r="A2779" s="81">
        <f t="shared" si="244"/>
        <v>43320</v>
      </c>
      <c r="B2779" s="82">
        <f t="shared" si="242"/>
        <v>8</v>
      </c>
      <c r="C2779" s="83">
        <f t="shared" si="243"/>
        <v>4</v>
      </c>
      <c r="D2779" s="30">
        <v>54600</v>
      </c>
      <c r="E2779" s="30">
        <v>9030</v>
      </c>
      <c r="F2779" s="27">
        <v>14340</v>
      </c>
      <c r="G2779" s="86">
        <f t="shared" si="245"/>
        <v>23370</v>
      </c>
      <c r="H2779" s="86">
        <f t="shared" si="246"/>
        <v>77970</v>
      </c>
      <c r="I2779" s="89"/>
    </row>
    <row r="2780" spans="1:9" ht="15" customHeight="1" x14ac:dyDescent="0.25">
      <c r="A2780" s="81">
        <f t="shared" si="244"/>
        <v>43321</v>
      </c>
      <c r="B2780" s="82">
        <f t="shared" si="242"/>
        <v>9</v>
      </c>
      <c r="C2780" s="83">
        <f t="shared" si="243"/>
        <v>5</v>
      </c>
      <c r="D2780" s="30">
        <v>55410</v>
      </c>
      <c r="E2780" s="30">
        <v>12600</v>
      </c>
      <c r="F2780" s="27">
        <v>13860</v>
      </c>
      <c r="G2780" s="86">
        <f t="shared" si="245"/>
        <v>26460</v>
      </c>
      <c r="H2780" s="86">
        <f t="shared" si="246"/>
        <v>81870</v>
      </c>
      <c r="I2780" s="89"/>
    </row>
    <row r="2781" spans="1:9" ht="15" customHeight="1" x14ac:dyDescent="0.25">
      <c r="A2781" s="81">
        <f t="shared" si="244"/>
        <v>43322</v>
      </c>
      <c r="B2781" s="82">
        <f t="shared" si="242"/>
        <v>10</v>
      </c>
      <c r="C2781" s="83">
        <f t="shared" si="243"/>
        <v>6</v>
      </c>
      <c r="D2781" s="30">
        <v>56660</v>
      </c>
      <c r="E2781" s="30">
        <v>9310</v>
      </c>
      <c r="F2781" s="27">
        <v>17120</v>
      </c>
      <c r="G2781" s="86">
        <f t="shared" si="245"/>
        <v>26430</v>
      </c>
      <c r="H2781" s="86">
        <f t="shared" si="246"/>
        <v>83090</v>
      </c>
      <c r="I2781" s="89"/>
    </row>
    <row r="2782" spans="1:9" ht="15" customHeight="1" x14ac:dyDescent="0.25">
      <c r="A2782" s="81">
        <f t="shared" si="244"/>
        <v>43323</v>
      </c>
      <c r="B2782" s="82">
        <f t="shared" si="242"/>
        <v>11</v>
      </c>
      <c r="C2782" s="83">
        <f t="shared" si="243"/>
        <v>7</v>
      </c>
      <c r="D2782" s="30">
        <v>56670</v>
      </c>
      <c r="E2782" s="30">
        <v>11160</v>
      </c>
      <c r="F2782" s="27">
        <v>16060</v>
      </c>
      <c r="G2782" s="86">
        <f t="shared" si="245"/>
        <v>27220</v>
      </c>
      <c r="H2782" s="86">
        <f t="shared" si="246"/>
        <v>83890</v>
      </c>
      <c r="I2782" s="89"/>
    </row>
    <row r="2783" spans="1:9" ht="15" customHeight="1" x14ac:dyDescent="0.25">
      <c r="A2783" s="81">
        <f t="shared" si="244"/>
        <v>43324</v>
      </c>
      <c r="B2783" s="82">
        <f t="shared" si="242"/>
        <v>12</v>
      </c>
      <c r="C2783" s="83">
        <f t="shared" si="243"/>
        <v>1</v>
      </c>
      <c r="D2783" s="30">
        <v>62717</v>
      </c>
      <c r="E2783" s="30">
        <v>8191</v>
      </c>
      <c r="F2783" s="27">
        <v>13615</v>
      </c>
      <c r="G2783" s="86">
        <f t="shared" si="245"/>
        <v>21806</v>
      </c>
      <c r="H2783" s="86">
        <f t="shared" si="246"/>
        <v>84523</v>
      </c>
      <c r="I2783" s="89"/>
    </row>
    <row r="2784" spans="1:9" ht="15" customHeight="1" x14ac:dyDescent="0.25">
      <c r="A2784" s="81">
        <f t="shared" si="244"/>
        <v>43325</v>
      </c>
      <c r="B2784" s="82">
        <f t="shared" si="242"/>
        <v>13</v>
      </c>
      <c r="C2784" s="83">
        <f t="shared" si="243"/>
        <v>2</v>
      </c>
      <c r="D2784" s="30">
        <v>71590</v>
      </c>
      <c r="E2784" s="30">
        <v>2780</v>
      </c>
      <c r="F2784" s="27">
        <v>3350</v>
      </c>
      <c r="G2784" s="86">
        <f t="shared" si="245"/>
        <v>6130</v>
      </c>
      <c r="H2784" s="86">
        <f t="shared" si="246"/>
        <v>77720</v>
      </c>
      <c r="I2784" s="89"/>
    </row>
    <row r="2785" spans="1:9" ht="15" customHeight="1" x14ac:dyDescent="0.25">
      <c r="A2785" s="81">
        <f t="shared" si="244"/>
        <v>43326</v>
      </c>
      <c r="B2785" s="82">
        <f t="shared" si="242"/>
        <v>14</v>
      </c>
      <c r="C2785" s="83">
        <f t="shared" si="243"/>
        <v>3</v>
      </c>
      <c r="D2785" s="30">
        <v>77900</v>
      </c>
      <c r="E2785" s="30">
        <v>0</v>
      </c>
      <c r="F2785" s="27">
        <v>0</v>
      </c>
      <c r="G2785" s="86">
        <f t="shared" si="245"/>
        <v>0</v>
      </c>
      <c r="H2785" s="86">
        <f t="shared" si="246"/>
        <v>77900</v>
      </c>
      <c r="I2785" s="89" t="s">
        <v>106</v>
      </c>
    </row>
    <row r="2786" spans="1:9" ht="15" customHeight="1" x14ac:dyDescent="0.25">
      <c r="A2786" s="81">
        <f t="shared" si="244"/>
        <v>43327</v>
      </c>
      <c r="B2786" s="82">
        <f t="shared" si="242"/>
        <v>15</v>
      </c>
      <c r="C2786" s="83">
        <f t="shared" si="243"/>
        <v>4</v>
      </c>
      <c r="D2786" s="30">
        <v>75060</v>
      </c>
      <c r="E2786" s="30">
        <v>0</v>
      </c>
      <c r="F2786" s="27">
        <v>0</v>
      </c>
      <c r="G2786" s="86">
        <f t="shared" si="245"/>
        <v>0</v>
      </c>
      <c r="H2786" s="86">
        <f t="shared" si="246"/>
        <v>75060</v>
      </c>
      <c r="I2786" s="89"/>
    </row>
    <row r="2787" spans="1:9" ht="15" customHeight="1" x14ac:dyDescent="0.25">
      <c r="A2787" s="81">
        <f t="shared" si="244"/>
        <v>43328</v>
      </c>
      <c r="B2787" s="82">
        <f t="shared" si="242"/>
        <v>16</v>
      </c>
      <c r="C2787" s="83">
        <f t="shared" si="243"/>
        <v>5</v>
      </c>
      <c r="D2787" s="30">
        <v>77610</v>
      </c>
      <c r="E2787" s="30">
        <v>0</v>
      </c>
      <c r="F2787" s="27">
        <v>0</v>
      </c>
      <c r="G2787" s="86">
        <f t="shared" si="245"/>
        <v>0</v>
      </c>
      <c r="H2787" s="86">
        <f t="shared" si="246"/>
        <v>77610</v>
      </c>
      <c r="I2787" s="89"/>
    </row>
    <row r="2788" spans="1:9" ht="15" customHeight="1" x14ac:dyDescent="0.25">
      <c r="A2788" s="81">
        <f t="shared" si="244"/>
        <v>43329</v>
      </c>
      <c r="B2788" s="82">
        <f t="shared" si="242"/>
        <v>17</v>
      </c>
      <c r="C2788" s="83">
        <f t="shared" si="243"/>
        <v>6</v>
      </c>
      <c r="D2788" s="30">
        <v>80860</v>
      </c>
      <c r="E2788" s="30">
        <v>0</v>
      </c>
      <c r="F2788" s="27">
        <v>0</v>
      </c>
      <c r="G2788" s="86">
        <f t="shared" si="245"/>
        <v>0</v>
      </c>
      <c r="H2788" s="86">
        <f t="shared" si="246"/>
        <v>80860</v>
      </c>
      <c r="I2788" s="89"/>
    </row>
    <row r="2789" spans="1:9" ht="15" customHeight="1" x14ac:dyDescent="0.25">
      <c r="A2789" s="81">
        <f t="shared" si="244"/>
        <v>43330</v>
      </c>
      <c r="B2789" s="82">
        <f t="shared" si="242"/>
        <v>18</v>
      </c>
      <c r="C2789" s="83">
        <f t="shared" si="243"/>
        <v>7</v>
      </c>
      <c r="D2789" s="30">
        <v>85430</v>
      </c>
      <c r="E2789" s="30">
        <v>0</v>
      </c>
      <c r="F2789" s="27">
        <v>0</v>
      </c>
      <c r="G2789" s="86">
        <f t="shared" si="245"/>
        <v>0</v>
      </c>
      <c r="H2789" s="86">
        <f t="shared" si="246"/>
        <v>85430</v>
      </c>
      <c r="I2789" s="89"/>
    </row>
    <row r="2790" spans="1:9" ht="15" customHeight="1" x14ac:dyDescent="0.25">
      <c r="A2790" s="81">
        <f t="shared" si="244"/>
        <v>43331</v>
      </c>
      <c r="B2790" s="82">
        <f t="shared" si="242"/>
        <v>19</v>
      </c>
      <c r="C2790" s="83">
        <f t="shared" si="243"/>
        <v>1</v>
      </c>
      <c r="D2790" s="30">
        <v>78750</v>
      </c>
      <c r="E2790" s="30">
        <v>0</v>
      </c>
      <c r="F2790" s="27">
        <v>0</v>
      </c>
      <c r="G2790" s="86">
        <f t="shared" si="245"/>
        <v>0</v>
      </c>
      <c r="H2790" s="86">
        <f t="shared" si="246"/>
        <v>78750</v>
      </c>
      <c r="I2790" s="89"/>
    </row>
    <row r="2791" spans="1:9" ht="15" customHeight="1" x14ac:dyDescent="0.25">
      <c r="A2791" s="81">
        <f t="shared" si="244"/>
        <v>43332</v>
      </c>
      <c r="B2791" s="82">
        <f t="shared" si="242"/>
        <v>20</v>
      </c>
      <c r="C2791" s="83">
        <f t="shared" si="243"/>
        <v>2</v>
      </c>
      <c r="D2791" s="30">
        <v>71310</v>
      </c>
      <c r="E2791" s="30">
        <v>0</v>
      </c>
      <c r="F2791" s="27">
        <v>0</v>
      </c>
      <c r="G2791" s="86">
        <f t="shared" si="245"/>
        <v>0</v>
      </c>
      <c r="H2791" s="86">
        <f t="shared" si="246"/>
        <v>71310</v>
      </c>
      <c r="I2791" s="89"/>
    </row>
    <row r="2792" spans="1:9" ht="15" customHeight="1" x14ac:dyDescent="0.25">
      <c r="A2792" s="81">
        <f t="shared" si="244"/>
        <v>43333</v>
      </c>
      <c r="B2792" s="82">
        <f t="shared" si="242"/>
        <v>21</v>
      </c>
      <c r="C2792" s="83">
        <f t="shared" si="243"/>
        <v>3</v>
      </c>
      <c r="D2792" s="30">
        <v>63180</v>
      </c>
      <c r="E2792" s="30">
        <v>0</v>
      </c>
      <c r="F2792" s="27">
        <v>0</v>
      </c>
      <c r="G2792" s="86">
        <f t="shared" si="245"/>
        <v>0</v>
      </c>
      <c r="H2792" s="86">
        <f t="shared" si="246"/>
        <v>63180</v>
      </c>
      <c r="I2792" s="89"/>
    </row>
    <row r="2793" spans="1:9" ht="15" customHeight="1" x14ac:dyDescent="0.25">
      <c r="A2793" s="81">
        <f t="shared" si="244"/>
        <v>43334</v>
      </c>
      <c r="B2793" s="82">
        <f t="shared" si="242"/>
        <v>22</v>
      </c>
      <c r="C2793" s="83">
        <f t="shared" si="243"/>
        <v>4</v>
      </c>
      <c r="D2793" s="30">
        <v>66504</v>
      </c>
      <c r="E2793" s="30">
        <v>0</v>
      </c>
      <c r="F2793" s="27">
        <v>0</v>
      </c>
      <c r="G2793" s="86">
        <f t="shared" si="245"/>
        <v>0</v>
      </c>
      <c r="H2793" s="86">
        <f t="shared" si="246"/>
        <v>66504</v>
      </c>
      <c r="I2793" s="89"/>
    </row>
    <row r="2794" spans="1:9" ht="15" customHeight="1" x14ac:dyDescent="0.25">
      <c r="A2794" s="81">
        <f t="shared" si="244"/>
        <v>43335</v>
      </c>
      <c r="B2794" s="82">
        <f t="shared" si="242"/>
        <v>23</v>
      </c>
      <c r="C2794" s="83">
        <f t="shared" si="243"/>
        <v>5</v>
      </c>
      <c r="D2794" s="30">
        <v>63580</v>
      </c>
      <c r="E2794" s="30">
        <v>0</v>
      </c>
      <c r="F2794" s="27">
        <v>0</v>
      </c>
      <c r="G2794" s="86">
        <f t="shared" si="245"/>
        <v>0</v>
      </c>
      <c r="H2794" s="86">
        <f t="shared" si="246"/>
        <v>63580</v>
      </c>
      <c r="I2794" s="89"/>
    </row>
    <row r="2795" spans="1:9" ht="15" customHeight="1" x14ac:dyDescent="0.25">
      <c r="A2795" s="81">
        <f t="shared" si="244"/>
        <v>43336</v>
      </c>
      <c r="B2795" s="82">
        <f t="shared" si="242"/>
        <v>24</v>
      </c>
      <c r="C2795" s="83">
        <f t="shared" si="243"/>
        <v>6</v>
      </c>
      <c r="D2795" s="30">
        <v>71800</v>
      </c>
      <c r="E2795" s="30">
        <v>0</v>
      </c>
      <c r="F2795" s="27">
        <v>0</v>
      </c>
      <c r="G2795" s="86">
        <f t="shared" si="245"/>
        <v>0</v>
      </c>
      <c r="H2795" s="86">
        <f t="shared" si="246"/>
        <v>71800</v>
      </c>
      <c r="I2795" s="89"/>
    </row>
    <row r="2796" spans="1:9" ht="15" customHeight="1" x14ac:dyDescent="0.25">
      <c r="A2796" s="81">
        <f t="shared" si="244"/>
        <v>43337</v>
      </c>
      <c r="B2796" s="82">
        <f t="shared" si="242"/>
        <v>25</v>
      </c>
      <c r="C2796" s="83">
        <f t="shared" si="243"/>
        <v>7</v>
      </c>
      <c r="D2796" s="30">
        <v>76110</v>
      </c>
      <c r="E2796" s="30">
        <v>0</v>
      </c>
      <c r="F2796" s="27">
        <v>0</v>
      </c>
      <c r="G2796" s="86">
        <f t="shared" si="245"/>
        <v>0</v>
      </c>
      <c r="H2796" s="86">
        <f t="shared" si="246"/>
        <v>76110</v>
      </c>
      <c r="I2796" s="89"/>
    </row>
    <row r="2797" spans="1:9" ht="15" customHeight="1" x14ac:dyDescent="0.25">
      <c r="A2797" s="81">
        <f t="shared" si="244"/>
        <v>43338</v>
      </c>
      <c r="B2797" s="82">
        <f t="shared" si="242"/>
        <v>26</v>
      </c>
      <c r="C2797" s="83">
        <f t="shared" si="243"/>
        <v>1</v>
      </c>
      <c r="D2797" s="30">
        <v>69120</v>
      </c>
      <c r="E2797" s="30">
        <v>0</v>
      </c>
      <c r="F2797" s="27">
        <v>0</v>
      </c>
      <c r="G2797" s="86">
        <f t="shared" si="245"/>
        <v>0</v>
      </c>
      <c r="H2797" s="86">
        <f t="shared" si="246"/>
        <v>69120</v>
      </c>
      <c r="I2797" s="89"/>
    </row>
    <row r="2798" spans="1:9" ht="15" customHeight="1" x14ac:dyDescent="0.25">
      <c r="A2798" s="81">
        <f t="shared" si="244"/>
        <v>43339</v>
      </c>
      <c r="B2798" s="82">
        <f t="shared" si="242"/>
        <v>27</v>
      </c>
      <c r="C2798" s="83">
        <f t="shared" si="243"/>
        <v>2</v>
      </c>
      <c r="D2798" s="30">
        <v>62050</v>
      </c>
      <c r="E2798" s="30">
        <v>0</v>
      </c>
      <c r="F2798" s="27">
        <v>0</v>
      </c>
      <c r="G2798" s="86">
        <f t="shared" si="245"/>
        <v>0</v>
      </c>
      <c r="H2798" s="86">
        <f t="shared" si="246"/>
        <v>62050</v>
      </c>
      <c r="I2798" s="89"/>
    </row>
    <row r="2799" spans="1:9" ht="15" customHeight="1" x14ac:dyDescent="0.25">
      <c r="A2799" s="81">
        <f t="shared" si="244"/>
        <v>43340</v>
      </c>
      <c r="B2799" s="82">
        <f t="shared" si="242"/>
        <v>28</v>
      </c>
      <c r="C2799" s="83">
        <f t="shared" si="243"/>
        <v>3</v>
      </c>
      <c r="D2799" s="30">
        <v>64550</v>
      </c>
      <c r="E2799" s="30">
        <v>0</v>
      </c>
      <c r="F2799" s="27">
        <v>0</v>
      </c>
      <c r="G2799" s="86">
        <f t="shared" si="245"/>
        <v>0</v>
      </c>
      <c r="H2799" s="86">
        <f t="shared" si="246"/>
        <v>64550</v>
      </c>
      <c r="I2799" s="89"/>
    </row>
    <row r="2800" spans="1:9" ht="15" customHeight="1" x14ac:dyDescent="0.25">
      <c r="A2800" s="81">
        <f t="shared" si="244"/>
        <v>43341</v>
      </c>
      <c r="B2800" s="82">
        <f t="shared" si="242"/>
        <v>29</v>
      </c>
      <c r="C2800" s="83">
        <f t="shared" si="243"/>
        <v>4</v>
      </c>
      <c r="D2800" s="30">
        <v>68900</v>
      </c>
      <c r="E2800" s="30">
        <v>0</v>
      </c>
      <c r="F2800" s="27">
        <v>0</v>
      </c>
      <c r="G2800" s="86">
        <f t="shared" si="245"/>
        <v>0</v>
      </c>
      <c r="H2800" s="86">
        <f t="shared" si="246"/>
        <v>68900</v>
      </c>
      <c r="I2800" s="89"/>
    </row>
    <row r="2801" spans="1:9" ht="15" customHeight="1" x14ac:dyDescent="0.25">
      <c r="A2801" s="81">
        <f t="shared" si="244"/>
        <v>43342</v>
      </c>
      <c r="B2801" s="82">
        <f t="shared" si="242"/>
        <v>30</v>
      </c>
      <c r="C2801" s="83">
        <f t="shared" si="243"/>
        <v>5</v>
      </c>
      <c r="D2801" s="30">
        <v>63850</v>
      </c>
      <c r="E2801" s="30">
        <v>0</v>
      </c>
      <c r="F2801" s="27">
        <v>0</v>
      </c>
      <c r="G2801" s="86">
        <f t="shared" si="245"/>
        <v>0</v>
      </c>
      <c r="H2801" s="86">
        <f t="shared" si="246"/>
        <v>63850</v>
      </c>
      <c r="I2801" s="89"/>
    </row>
    <row r="2802" spans="1:9" ht="15" customHeight="1" x14ac:dyDescent="0.25">
      <c r="A2802" s="81">
        <f t="shared" si="244"/>
        <v>43343</v>
      </c>
      <c r="B2802" s="82">
        <f t="shared" si="242"/>
        <v>31</v>
      </c>
      <c r="C2802" s="83">
        <f t="shared" si="243"/>
        <v>6</v>
      </c>
      <c r="D2802" s="30">
        <v>70750</v>
      </c>
      <c r="E2802" s="30">
        <v>0</v>
      </c>
      <c r="F2802" s="27">
        <v>0</v>
      </c>
      <c r="G2802" s="86">
        <f t="shared" si="245"/>
        <v>0</v>
      </c>
      <c r="H2802" s="86">
        <f t="shared" si="246"/>
        <v>70750</v>
      </c>
      <c r="I2802" s="89"/>
    </row>
    <row r="2803" spans="1:9" ht="15" customHeight="1" x14ac:dyDescent="0.25">
      <c r="A2803" s="81">
        <f t="shared" si="244"/>
        <v>43344</v>
      </c>
      <c r="B2803" s="82">
        <f t="shared" si="242"/>
        <v>1</v>
      </c>
      <c r="C2803" s="83">
        <f t="shared" si="243"/>
        <v>7</v>
      </c>
      <c r="D2803" s="30">
        <v>77470</v>
      </c>
      <c r="E2803" s="30">
        <v>0</v>
      </c>
      <c r="F2803" s="27">
        <v>0</v>
      </c>
      <c r="G2803" s="86">
        <f t="shared" si="245"/>
        <v>0</v>
      </c>
      <c r="H2803" s="86">
        <f t="shared" si="246"/>
        <v>77470</v>
      </c>
      <c r="I2803" s="89"/>
    </row>
    <row r="2804" spans="1:9" ht="15" customHeight="1" x14ac:dyDescent="0.25">
      <c r="A2804" s="81">
        <f t="shared" si="244"/>
        <v>43345</v>
      </c>
      <c r="B2804" s="82">
        <f t="shared" si="242"/>
        <v>2</v>
      </c>
      <c r="C2804" s="83">
        <f t="shared" si="243"/>
        <v>1</v>
      </c>
      <c r="D2804" s="30">
        <v>86590</v>
      </c>
      <c r="E2804" s="30">
        <v>0</v>
      </c>
      <c r="F2804" s="27">
        <v>0</v>
      </c>
      <c r="G2804" s="86">
        <f t="shared" si="245"/>
        <v>0</v>
      </c>
      <c r="H2804" s="86">
        <f t="shared" si="246"/>
        <v>86590</v>
      </c>
      <c r="I2804" s="89"/>
    </row>
    <row r="2805" spans="1:9" ht="15" customHeight="1" x14ac:dyDescent="0.25">
      <c r="A2805" s="81">
        <f t="shared" si="244"/>
        <v>43346</v>
      </c>
      <c r="B2805" s="82">
        <f t="shared" si="242"/>
        <v>3</v>
      </c>
      <c r="C2805" s="83">
        <f t="shared" si="243"/>
        <v>2</v>
      </c>
      <c r="D2805" s="30">
        <v>78100</v>
      </c>
      <c r="E2805" s="30">
        <v>0</v>
      </c>
      <c r="F2805" s="27">
        <v>0</v>
      </c>
      <c r="G2805" s="86">
        <f t="shared" si="245"/>
        <v>0</v>
      </c>
      <c r="H2805" s="86">
        <f t="shared" si="246"/>
        <v>78100</v>
      </c>
      <c r="I2805" s="89"/>
    </row>
    <row r="2806" spans="1:9" ht="15" customHeight="1" x14ac:dyDescent="0.25">
      <c r="A2806" s="81">
        <f t="shared" si="244"/>
        <v>43347</v>
      </c>
      <c r="B2806" s="82">
        <f t="shared" si="242"/>
        <v>4</v>
      </c>
      <c r="C2806" s="83">
        <f t="shared" si="243"/>
        <v>3</v>
      </c>
      <c r="D2806" s="30">
        <v>59920</v>
      </c>
      <c r="E2806" s="30">
        <v>0</v>
      </c>
      <c r="F2806" s="27">
        <v>0</v>
      </c>
      <c r="G2806" s="86">
        <f t="shared" si="245"/>
        <v>0</v>
      </c>
      <c r="H2806" s="86">
        <f t="shared" si="246"/>
        <v>59920</v>
      </c>
      <c r="I2806" s="89"/>
    </row>
    <row r="2807" spans="1:9" ht="15" customHeight="1" x14ac:dyDescent="0.25">
      <c r="A2807" s="81">
        <f t="shared" si="244"/>
        <v>43348</v>
      </c>
      <c r="B2807" s="82">
        <f t="shared" si="242"/>
        <v>5</v>
      </c>
      <c r="C2807" s="83">
        <f t="shared" si="243"/>
        <v>4</v>
      </c>
      <c r="D2807" s="30">
        <v>62350</v>
      </c>
      <c r="E2807" s="30">
        <v>0</v>
      </c>
      <c r="F2807" s="27">
        <v>0</v>
      </c>
      <c r="G2807" s="86">
        <f t="shared" si="245"/>
        <v>0</v>
      </c>
      <c r="H2807" s="86">
        <f t="shared" si="246"/>
        <v>62350</v>
      </c>
      <c r="I2807" s="89"/>
    </row>
    <row r="2808" spans="1:9" ht="15" customHeight="1" x14ac:dyDescent="0.25">
      <c r="A2808" s="81">
        <f t="shared" si="244"/>
        <v>43349</v>
      </c>
      <c r="B2808" s="82">
        <f t="shared" si="242"/>
        <v>6</v>
      </c>
      <c r="C2808" s="83">
        <f t="shared" si="243"/>
        <v>5</v>
      </c>
      <c r="D2808" s="30">
        <v>32490</v>
      </c>
      <c r="E2808" s="30">
        <v>16020</v>
      </c>
      <c r="F2808" s="27">
        <v>21700</v>
      </c>
      <c r="G2808" s="86">
        <f t="shared" si="245"/>
        <v>37720</v>
      </c>
      <c r="H2808" s="86">
        <f t="shared" si="246"/>
        <v>70210</v>
      </c>
      <c r="I2808" s="89"/>
    </row>
    <row r="2809" spans="1:9" ht="15" customHeight="1" x14ac:dyDescent="0.25">
      <c r="A2809" s="81">
        <f t="shared" si="244"/>
        <v>43350</v>
      </c>
      <c r="B2809" s="82">
        <f t="shared" si="242"/>
        <v>7</v>
      </c>
      <c r="C2809" s="83">
        <f t="shared" si="243"/>
        <v>6</v>
      </c>
      <c r="D2809" s="30">
        <v>3770</v>
      </c>
      <c r="E2809" s="30">
        <v>36740</v>
      </c>
      <c r="F2809" s="27">
        <v>20490</v>
      </c>
      <c r="G2809" s="86">
        <f t="shared" si="245"/>
        <v>57230</v>
      </c>
      <c r="H2809" s="86">
        <f t="shared" si="246"/>
        <v>61000</v>
      </c>
      <c r="I2809" s="89"/>
    </row>
    <row r="2810" spans="1:9" ht="15" customHeight="1" x14ac:dyDescent="0.25">
      <c r="A2810" s="81">
        <f t="shared" si="244"/>
        <v>43351</v>
      </c>
      <c r="B2810" s="82">
        <f t="shared" si="242"/>
        <v>8</v>
      </c>
      <c r="C2810" s="83">
        <f t="shared" si="243"/>
        <v>7</v>
      </c>
      <c r="D2810" s="30">
        <v>7350</v>
      </c>
      <c r="E2810" s="30">
        <v>31040</v>
      </c>
      <c r="F2810" s="27">
        <v>29020</v>
      </c>
      <c r="G2810" s="86">
        <f t="shared" si="245"/>
        <v>60060</v>
      </c>
      <c r="H2810" s="86">
        <f t="shared" si="246"/>
        <v>67410</v>
      </c>
      <c r="I2810" s="89"/>
    </row>
    <row r="2811" spans="1:9" ht="15" customHeight="1" x14ac:dyDescent="0.25">
      <c r="A2811" s="81">
        <f t="shared" si="244"/>
        <v>43352</v>
      </c>
      <c r="B2811" s="82">
        <f t="shared" si="242"/>
        <v>9</v>
      </c>
      <c r="C2811" s="83">
        <f t="shared" si="243"/>
        <v>1</v>
      </c>
      <c r="D2811" s="30">
        <v>7370</v>
      </c>
      <c r="E2811" s="30">
        <v>34390</v>
      </c>
      <c r="F2811" s="27">
        <v>26330</v>
      </c>
      <c r="G2811" s="86">
        <f t="shared" si="245"/>
        <v>60720</v>
      </c>
      <c r="H2811" s="86">
        <f t="shared" si="246"/>
        <v>68090</v>
      </c>
      <c r="I2811" s="89"/>
    </row>
    <row r="2812" spans="1:9" ht="15" customHeight="1" x14ac:dyDescent="0.25">
      <c r="A2812" s="81">
        <f t="shared" si="244"/>
        <v>43353</v>
      </c>
      <c r="B2812" s="82">
        <f t="shared" si="242"/>
        <v>10</v>
      </c>
      <c r="C2812" s="83">
        <f t="shared" si="243"/>
        <v>2</v>
      </c>
      <c r="D2812" s="30">
        <v>3680</v>
      </c>
      <c r="E2812" s="30">
        <v>31560</v>
      </c>
      <c r="F2812" s="27">
        <v>21560</v>
      </c>
      <c r="G2812" s="86">
        <f t="shared" si="245"/>
        <v>53120</v>
      </c>
      <c r="H2812" s="86">
        <f t="shared" si="246"/>
        <v>56800</v>
      </c>
      <c r="I2812" s="89"/>
    </row>
    <row r="2813" spans="1:9" ht="15" customHeight="1" x14ac:dyDescent="0.25">
      <c r="A2813" s="81">
        <f t="shared" si="244"/>
        <v>43354</v>
      </c>
      <c r="B2813" s="82">
        <f t="shared" si="242"/>
        <v>11</v>
      </c>
      <c r="C2813" s="83">
        <f t="shared" si="243"/>
        <v>3</v>
      </c>
      <c r="D2813" s="30">
        <v>30460</v>
      </c>
      <c r="E2813" s="30">
        <v>12740</v>
      </c>
      <c r="F2813" s="27">
        <v>11280</v>
      </c>
      <c r="G2813" s="86">
        <f t="shared" si="245"/>
        <v>24020</v>
      </c>
      <c r="H2813" s="86">
        <f t="shared" si="246"/>
        <v>54480</v>
      </c>
      <c r="I2813" s="89"/>
    </row>
    <row r="2814" spans="1:9" ht="15" customHeight="1" x14ac:dyDescent="0.25">
      <c r="A2814" s="81">
        <f t="shared" si="244"/>
        <v>43355</v>
      </c>
      <c r="B2814" s="82">
        <f t="shared" si="242"/>
        <v>12</v>
      </c>
      <c r="C2814" s="83">
        <f t="shared" si="243"/>
        <v>4</v>
      </c>
      <c r="D2814" s="30">
        <v>36795</v>
      </c>
      <c r="E2814" s="30">
        <v>8032</v>
      </c>
      <c r="F2814" s="27">
        <v>7324</v>
      </c>
      <c r="G2814" s="86">
        <f t="shared" si="245"/>
        <v>15356</v>
      </c>
      <c r="H2814" s="86">
        <f t="shared" si="246"/>
        <v>52151</v>
      </c>
      <c r="I2814" s="89"/>
    </row>
    <row r="2815" spans="1:9" ht="15" customHeight="1" x14ac:dyDescent="0.25">
      <c r="A2815" s="81">
        <f t="shared" si="244"/>
        <v>43356</v>
      </c>
      <c r="B2815" s="82">
        <f t="shared" si="242"/>
        <v>13</v>
      </c>
      <c r="C2815" s="83">
        <f t="shared" si="243"/>
        <v>5</v>
      </c>
      <c r="D2815" s="30">
        <v>36670</v>
      </c>
      <c r="E2815" s="30">
        <v>8630</v>
      </c>
      <c r="F2815" s="27">
        <v>9310</v>
      </c>
      <c r="G2815" s="86">
        <f t="shared" si="245"/>
        <v>17940</v>
      </c>
      <c r="H2815" s="86">
        <f t="shared" si="246"/>
        <v>54610</v>
      </c>
      <c r="I2815" s="89"/>
    </row>
    <row r="2816" spans="1:9" ht="15" customHeight="1" x14ac:dyDescent="0.25">
      <c r="A2816" s="81">
        <f t="shared" si="244"/>
        <v>43357</v>
      </c>
      <c r="B2816" s="82">
        <f t="shared" si="242"/>
        <v>14</v>
      </c>
      <c r="C2816" s="83">
        <f t="shared" si="243"/>
        <v>6</v>
      </c>
      <c r="D2816" s="30">
        <v>42670</v>
      </c>
      <c r="E2816" s="30">
        <v>9990</v>
      </c>
      <c r="F2816" s="27">
        <v>11270</v>
      </c>
      <c r="G2816" s="86">
        <f t="shared" si="245"/>
        <v>21260</v>
      </c>
      <c r="H2816" s="86">
        <f t="shared" si="246"/>
        <v>63930</v>
      </c>
      <c r="I2816" s="89"/>
    </row>
    <row r="2817" spans="1:9" ht="15" customHeight="1" x14ac:dyDescent="0.25">
      <c r="A2817" s="81">
        <f t="shared" si="244"/>
        <v>43358</v>
      </c>
      <c r="B2817" s="82">
        <f t="shared" si="242"/>
        <v>15</v>
      </c>
      <c r="C2817" s="83">
        <f t="shared" si="243"/>
        <v>7</v>
      </c>
      <c r="D2817" s="30">
        <v>41150</v>
      </c>
      <c r="E2817" s="30">
        <v>10860</v>
      </c>
      <c r="F2817" s="27">
        <v>9520</v>
      </c>
      <c r="G2817" s="86">
        <f t="shared" si="245"/>
        <v>20380</v>
      </c>
      <c r="H2817" s="86">
        <f t="shared" si="246"/>
        <v>61530</v>
      </c>
      <c r="I2817" s="89"/>
    </row>
    <row r="2818" spans="1:9" ht="15" customHeight="1" x14ac:dyDescent="0.25">
      <c r="A2818" s="81">
        <f t="shared" si="244"/>
        <v>43359</v>
      </c>
      <c r="B2818" s="82">
        <f t="shared" si="242"/>
        <v>16</v>
      </c>
      <c r="C2818" s="83">
        <f t="shared" si="243"/>
        <v>1</v>
      </c>
      <c r="D2818" s="30">
        <v>44210</v>
      </c>
      <c r="E2818" s="30">
        <v>10320</v>
      </c>
      <c r="F2818" s="27">
        <v>11340</v>
      </c>
      <c r="G2818" s="86">
        <f t="shared" si="245"/>
        <v>21660</v>
      </c>
      <c r="H2818" s="86">
        <f t="shared" si="246"/>
        <v>65870</v>
      </c>
      <c r="I2818" s="89"/>
    </row>
    <row r="2819" spans="1:9" ht="15" customHeight="1" x14ac:dyDescent="0.25">
      <c r="A2819" s="81">
        <f t="shared" si="244"/>
        <v>43360</v>
      </c>
      <c r="B2819" s="82">
        <f t="shared" si="242"/>
        <v>17</v>
      </c>
      <c r="C2819" s="83">
        <f t="shared" si="243"/>
        <v>2</v>
      </c>
      <c r="D2819" s="30">
        <v>36110</v>
      </c>
      <c r="E2819" s="30">
        <v>8550</v>
      </c>
      <c r="F2819" s="27">
        <v>8860</v>
      </c>
      <c r="G2819" s="86">
        <f t="shared" si="245"/>
        <v>17410</v>
      </c>
      <c r="H2819" s="86">
        <f t="shared" si="246"/>
        <v>53520</v>
      </c>
      <c r="I2819" s="89"/>
    </row>
    <row r="2820" spans="1:9" ht="15" customHeight="1" x14ac:dyDescent="0.25">
      <c r="A2820" s="81">
        <f t="shared" si="244"/>
        <v>43361</v>
      </c>
      <c r="B2820" s="82">
        <f t="shared" si="242"/>
        <v>18</v>
      </c>
      <c r="C2820" s="83">
        <f t="shared" si="243"/>
        <v>3</v>
      </c>
      <c r="D2820" s="30">
        <v>37490</v>
      </c>
      <c r="E2820" s="30">
        <v>9450</v>
      </c>
      <c r="F2820" s="27">
        <v>9140</v>
      </c>
      <c r="G2820" s="86">
        <f t="shared" si="245"/>
        <v>18590</v>
      </c>
      <c r="H2820" s="86">
        <f t="shared" si="246"/>
        <v>56080</v>
      </c>
      <c r="I2820" s="89"/>
    </row>
    <row r="2821" spans="1:9" ht="15" customHeight="1" x14ac:dyDescent="0.25">
      <c r="A2821" s="81">
        <f t="shared" si="244"/>
        <v>43362</v>
      </c>
      <c r="B2821" s="82">
        <f t="shared" si="242"/>
        <v>19</v>
      </c>
      <c r="C2821" s="83">
        <f t="shared" si="243"/>
        <v>4</v>
      </c>
      <c r="D2821" s="30">
        <v>37620</v>
      </c>
      <c r="E2821" s="30">
        <v>9970</v>
      </c>
      <c r="F2821" s="27">
        <v>7820</v>
      </c>
      <c r="G2821" s="86">
        <f t="shared" si="245"/>
        <v>17790</v>
      </c>
      <c r="H2821" s="86">
        <f t="shared" si="246"/>
        <v>55410</v>
      </c>
      <c r="I2821" s="89"/>
    </row>
    <row r="2822" spans="1:9" ht="15" customHeight="1" x14ac:dyDescent="0.25">
      <c r="A2822" s="81">
        <f t="shared" si="244"/>
        <v>43363</v>
      </c>
      <c r="B2822" s="82">
        <f t="shared" si="242"/>
        <v>20</v>
      </c>
      <c r="C2822" s="83">
        <f t="shared" si="243"/>
        <v>5</v>
      </c>
      <c r="D2822" s="30">
        <v>36050</v>
      </c>
      <c r="E2822" s="30">
        <v>8100</v>
      </c>
      <c r="F2822" s="27">
        <v>10510</v>
      </c>
      <c r="G2822" s="86">
        <f t="shared" si="245"/>
        <v>18610</v>
      </c>
      <c r="H2822" s="86">
        <f t="shared" si="246"/>
        <v>54660</v>
      </c>
      <c r="I2822" s="89"/>
    </row>
    <row r="2823" spans="1:9" ht="15" customHeight="1" x14ac:dyDescent="0.25">
      <c r="A2823" s="81">
        <f t="shared" si="244"/>
        <v>43364</v>
      </c>
      <c r="B2823" s="82">
        <f t="shared" si="242"/>
        <v>21</v>
      </c>
      <c r="C2823" s="83">
        <f t="shared" si="243"/>
        <v>6</v>
      </c>
      <c r="D2823" s="30">
        <v>40230</v>
      </c>
      <c r="E2823" s="30">
        <v>10760</v>
      </c>
      <c r="F2823" s="27">
        <v>8040</v>
      </c>
      <c r="G2823" s="86">
        <f t="shared" si="245"/>
        <v>18800</v>
      </c>
      <c r="H2823" s="86">
        <f t="shared" si="246"/>
        <v>59030</v>
      </c>
      <c r="I2823" s="89"/>
    </row>
    <row r="2824" spans="1:9" ht="15" customHeight="1" x14ac:dyDescent="0.25">
      <c r="A2824" s="81">
        <f t="shared" si="244"/>
        <v>43365</v>
      </c>
      <c r="B2824" s="82">
        <f t="shared" si="242"/>
        <v>22</v>
      </c>
      <c r="C2824" s="83">
        <f t="shared" si="243"/>
        <v>7</v>
      </c>
      <c r="D2824" s="30">
        <v>42390</v>
      </c>
      <c r="E2824" s="30">
        <v>10820</v>
      </c>
      <c r="F2824" s="27">
        <v>10660</v>
      </c>
      <c r="G2824" s="86">
        <f t="shared" si="245"/>
        <v>21480</v>
      </c>
      <c r="H2824" s="86">
        <f t="shared" si="246"/>
        <v>63870</v>
      </c>
      <c r="I2824" s="89"/>
    </row>
    <row r="2825" spans="1:9" ht="15" customHeight="1" x14ac:dyDescent="0.25">
      <c r="A2825" s="81">
        <f t="shared" si="244"/>
        <v>43366</v>
      </c>
      <c r="B2825" s="82">
        <f t="shared" si="242"/>
        <v>23</v>
      </c>
      <c r="C2825" s="83">
        <f t="shared" si="243"/>
        <v>1</v>
      </c>
      <c r="D2825" s="30">
        <v>47170</v>
      </c>
      <c r="E2825" s="30">
        <v>10710</v>
      </c>
      <c r="F2825" s="27">
        <v>9470</v>
      </c>
      <c r="G2825" s="86">
        <f t="shared" si="245"/>
        <v>20180</v>
      </c>
      <c r="H2825" s="86">
        <f t="shared" si="246"/>
        <v>67350</v>
      </c>
      <c r="I2825" s="89"/>
    </row>
    <row r="2826" spans="1:9" ht="15" customHeight="1" x14ac:dyDescent="0.25">
      <c r="A2826" s="81">
        <f t="shared" si="244"/>
        <v>43367</v>
      </c>
      <c r="B2826" s="82">
        <f t="shared" si="242"/>
        <v>24</v>
      </c>
      <c r="C2826" s="83">
        <f t="shared" si="243"/>
        <v>2</v>
      </c>
      <c r="D2826" s="30">
        <v>34520</v>
      </c>
      <c r="E2826" s="30">
        <v>7470</v>
      </c>
      <c r="F2826" s="27">
        <v>9170</v>
      </c>
      <c r="G2826" s="86">
        <f t="shared" si="245"/>
        <v>16640</v>
      </c>
      <c r="H2826" s="86">
        <f t="shared" si="246"/>
        <v>51160</v>
      </c>
      <c r="I2826" s="89"/>
    </row>
    <row r="2827" spans="1:9" ht="15" customHeight="1" x14ac:dyDescent="0.25">
      <c r="A2827" s="81">
        <f t="shared" si="244"/>
        <v>43368</v>
      </c>
      <c r="B2827" s="82">
        <f t="shared" si="242"/>
        <v>25</v>
      </c>
      <c r="C2827" s="83">
        <f t="shared" si="243"/>
        <v>3</v>
      </c>
      <c r="D2827" s="30">
        <v>37200</v>
      </c>
      <c r="E2827" s="30">
        <v>8250</v>
      </c>
      <c r="F2827" s="27">
        <v>7230</v>
      </c>
      <c r="G2827" s="86">
        <f t="shared" si="245"/>
        <v>15480</v>
      </c>
      <c r="H2827" s="86">
        <f t="shared" si="246"/>
        <v>52680</v>
      </c>
      <c r="I2827" s="89"/>
    </row>
    <row r="2828" spans="1:9" ht="15" customHeight="1" x14ac:dyDescent="0.25">
      <c r="A2828" s="81">
        <f t="shared" si="244"/>
        <v>43369</v>
      </c>
      <c r="B2828" s="82">
        <f t="shared" ref="B2828:B2891" si="247">DAY(A2828)</f>
        <v>26</v>
      </c>
      <c r="C2828" s="83">
        <f t="shared" ref="C2828:C2891" si="248">WEEKDAY(A2828)</f>
        <v>4</v>
      </c>
      <c r="D2828" s="30">
        <v>41380</v>
      </c>
      <c r="E2828" s="30">
        <v>6640</v>
      </c>
      <c r="F2828" s="27">
        <v>5330</v>
      </c>
      <c r="G2828" s="86">
        <f t="shared" ref="G2828:G2891" si="249">SUM(E2828+F2828)</f>
        <v>11970</v>
      </c>
      <c r="H2828" s="86">
        <f t="shared" ref="H2828:H2891" si="250">G2828+D2828</f>
        <v>53350</v>
      </c>
      <c r="I2828" s="89"/>
    </row>
    <row r="2829" spans="1:9" ht="15" customHeight="1" x14ac:dyDescent="0.25">
      <c r="A2829" s="81">
        <f t="shared" ref="A2829:A2892" si="251">A2828+1</f>
        <v>43370</v>
      </c>
      <c r="B2829" s="82">
        <f t="shared" si="247"/>
        <v>27</v>
      </c>
      <c r="C2829" s="83">
        <f t="shared" si="248"/>
        <v>5</v>
      </c>
      <c r="D2829" s="30">
        <v>37650</v>
      </c>
      <c r="E2829" s="30">
        <v>9390</v>
      </c>
      <c r="F2829" s="27">
        <v>8960</v>
      </c>
      <c r="G2829" s="86">
        <f t="shared" si="249"/>
        <v>18350</v>
      </c>
      <c r="H2829" s="86">
        <f t="shared" si="250"/>
        <v>56000</v>
      </c>
      <c r="I2829" s="89"/>
    </row>
    <row r="2830" spans="1:9" ht="15" customHeight="1" x14ac:dyDescent="0.25">
      <c r="A2830" s="81">
        <f t="shared" si="251"/>
        <v>43371</v>
      </c>
      <c r="B2830" s="82">
        <f t="shared" si="247"/>
        <v>28</v>
      </c>
      <c r="C2830" s="83">
        <f t="shared" si="248"/>
        <v>6</v>
      </c>
      <c r="D2830" s="30">
        <v>36930</v>
      </c>
      <c r="E2830" s="30">
        <v>8310</v>
      </c>
      <c r="F2830" s="27">
        <v>7220</v>
      </c>
      <c r="G2830" s="86">
        <f t="shared" si="249"/>
        <v>15530</v>
      </c>
      <c r="H2830" s="86">
        <f t="shared" si="250"/>
        <v>52460</v>
      </c>
      <c r="I2830" s="89"/>
    </row>
    <row r="2831" spans="1:9" ht="15" customHeight="1" x14ac:dyDescent="0.25">
      <c r="A2831" s="81">
        <f t="shared" si="251"/>
        <v>43372</v>
      </c>
      <c r="B2831" s="82">
        <f t="shared" si="247"/>
        <v>29</v>
      </c>
      <c r="C2831" s="83">
        <f t="shared" si="248"/>
        <v>7</v>
      </c>
      <c r="D2831" s="30">
        <v>46350</v>
      </c>
      <c r="E2831" s="30">
        <v>11280</v>
      </c>
      <c r="F2831" s="27">
        <v>11390</v>
      </c>
      <c r="G2831" s="86">
        <f t="shared" si="249"/>
        <v>22670</v>
      </c>
      <c r="H2831" s="86">
        <f t="shared" si="250"/>
        <v>69020</v>
      </c>
      <c r="I2831" s="89"/>
    </row>
    <row r="2832" spans="1:9" ht="15" customHeight="1" x14ac:dyDescent="0.25">
      <c r="A2832" s="81">
        <f t="shared" si="251"/>
        <v>43373</v>
      </c>
      <c r="B2832" s="82">
        <f t="shared" si="247"/>
        <v>30</v>
      </c>
      <c r="C2832" s="83">
        <f t="shared" si="248"/>
        <v>1</v>
      </c>
      <c r="D2832" s="30">
        <v>44580</v>
      </c>
      <c r="E2832" s="30">
        <v>10820</v>
      </c>
      <c r="F2832" s="27">
        <v>11690</v>
      </c>
      <c r="G2832" s="86">
        <f t="shared" si="249"/>
        <v>22510</v>
      </c>
      <c r="H2832" s="86">
        <f t="shared" si="250"/>
        <v>67090</v>
      </c>
      <c r="I2832" s="89"/>
    </row>
    <row r="2833" spans="1:9" ht="15" customHeight="1" x14ac:dyDescent="0.25">
      <c r="A2833" s="81">
        <f t="shared" si="251"/>
        <v>43374</v>
      </c>
      <c r="B2833" s="82">
        <f t="shared" si="247"/>
        <v>1</v>
      </c>
      <c r="C2833" s="83">
        <f t="shared" si="248"/>
        <v>2</v>
      </c>
      <c r="D2833" s="30">
        <v>37110</v>
      </c>
      <c r="E2833" s="30">
        <v>9670</v>
      </c>
      <c r="F2833" s="27">
        <v>9500</v>
      </c>
      <c r="G2833" s="86">
        <f t="shared" si="249"/>
        <v>19170</v>
      </c>
      <c r="H2833" s="86">
        <f t="shared" si="250"/>
        <v>56280</v>
      </c>
      <c r="I2833" s="89"/>
    </row>
    <row r="2834" spans="1:9" ht="15" customHeight="1" x14ac:dyDescent="0.25">
      <c r="A2834" s="81">
        <f t="shared" si="251"/>
        <v>43375</v>
      </c>
      <c r="B2834" s="82">
        <f t="shared" si="247"/>
        <v>2</v>
      </c>
      <c r="C2834" s="83">
        <f t="shared" si="248"/>
        <v>3</v>
      </c>
      <c r="D2834" s="30">
        <v>41480</v>
      </c>
      <c r="E2834" s="30">
        <v>7640</v>
      </c>
      <c r="F2834" s="27">
        <v>7880</v>
      </c>
      <c r="G2834" s="86">
        <f t="shared" si="249"/>
        <v>15520</v>
      </c>
      <c r="H2834" s="86">
        <f t="shared" si="250"/>
        <v>57000</v>
      </c>
      <c r="I2834" s="89"/>
    </row>
    <row r="2835" spans="1:9" ht="15" customHeight="1" x14ac:dyDescent="0.25">
      <c r="A2835" s="81">
        <f t="shared" si="251"/>
        <v>43376</v>
      </c>
      <c r="B2835" s="82">
        <f t="shared" si="247"/>
        <v>3</v>
      </c>
      <c r="C2835" s="83">
        <f t="shared" si="248"/>
        <v>4</v>
      </c>
      <c r="D2835" s="30">
        <v>0</v>
      </c>
      <c r="E2835" s="30">
        <v>0</v>
      </c>
      <c r="F2835" s="27">
        <v>0</v>
      </c>
      <c r="G2835" s="86">
        <f t="shared" si="249"/>
        <v>0</v>
      </c>
      <c r="H2835" s="86">
        <f t="shared" si="250"/>
        <v>0</v>
      </c>
      <c r="I2835" s="89"/>
    </row>
    <row r="2836" spans="1:9" ht="15" customHeight="1" x14ac:dyDescent="0.25">
      <c r="A2836" s="81">
        <f t="shared" si="251"/>
        <v>43377</v>
      </c>
      <c r="B2836" s="82">
        <f t="shared" si="247"/>
        <v>4</v>
      </c>
      <c r="C2836" s="83">
        <f t="shared" si="248"/>
        <v>5</v>
      </c>
      <c r="D2836" s="30">
        <v>44430</v>
      </c>
      <c r="E2836" s="30">
        <v>10980</v>
      </c>
      <c r="F2836" s="27">
        <v>11560</v>
      </c>
      <c r="G2836" s="86">
        <f t="shared" si="249"/>
        <v>22540</v>
      </c>
      <c r="H2836" s="86">
        <f t="shared" si="250"/>
        <v>66970</v>
      </c>
      <c r="I2836" s="89"/>
    </row>
    <row r="2837" spans="1:9" ht="15" customHeight="1" x14ac:dyDescent="0.25">
      <c r="A2837" s="81">
        <f t="shared" si="251"/>
        <v>43378</v>
      </c>
      <c r="B2837" s="82">
        <f t="shared" si="247"/>
        <v>5</v>
      </c>
      <c r="C2837" s="83">
        <f t="shared" si="248"/>
        <v>6</v>
      </c>
      <c r="D2837" s="30">
        <v>66950</v>
      </c>
      <c r="E2837" s="30">
        <v>8300</v>
      </c>
      <c r="F2837" s="27">
        <v>12400</v>
      </c>
      <c r="G2837" s="86">
        <f t="shared" si="249"/>
        <v>20700</v>
      </c>
      <c r="H2837" s="86">
        <f t="shared" si="250"/>
        <v>87650</v>
      </c>
      <c r="I2837" s="89"/>
    </row>
    <row r="2838" spans="1:9" ht="15" customHeight="1" x14ac:dyDescent="0.25">
      <c r="A2838" s="81">
        <f t="shared" si="251"/>
        <v>43379</v>
      </c>
      <c r="B2838" s="82">
        <f t="shared" si="247"/>
        <v>6</v>
      </c>
      <c r="C2838" s="83">
        <f t="shared" si="248"/>
        <v>7</v>
      </c>
      <c r="D2838" s="30">
        <v>57030</v>
      </c>
      <c r="E2838" s="30">
        <v>13480</v>
      </c>
      <c r="F2838" s="27">
        <v>14960</v>
      </c>
      <c r="G2838" s="86">
        <f t="shared" si="249"/>
        <v>28440</v>
      </c>
      <c r="H2838" s="86">
        <f t="shared" si="250"/>
        <v>85470</v>
      </c>
      <c r="I2838" s="89"/>
    </row>
    <row r="2839" spans="1:9" ht="15" customHeight="1" x14ac:dyDescent="0.25">
      <c r="A2839" s="81">
        <f t="shared" si="251"/>
        <v>43380</v>
      </c>
      <c r="B2839" s="82">
        <f t="shared" si="247"/>
        <v>7</v>
      </c>
      <c r="C2839" s="83">
        <f t="shared" si="248"/>
        <v>1</v>
      </c>
      <c r="D2839" s="30">
        <v>61496</v>
      </c>
      <c r="E2839" s="30">
        <v>13220</v>
      </c>
      <c r="F2839" s="27">
        <v>17593</v>
      </c>
      <c r="G2839" s="86">
        <f t="shared" si="249"/>
        <v>30813</v>
      </c>
      <c r="H2839" s="86">
        <f t="shared" si="250"/>
        <v>92309</v>
      </c>
      <c r="I2839" s="89"/>
    </row>
    <row r="2840" spans="1:9" ht="15" customHeight="1" x14ac:dyDescent="0.25">
      <c r="A2840" s="81">
        <f t="shared" si="251"/>
        <v>43381</v>
      </c>
      <c r="B2840" s="82">
        <f t="shared" si="247"/>
        <v>8</v>
      </c>
      <c r="C2840" s="83">
        <f t="shared" si="248"/>
        <v>2</v>
      </c>
      <c r="D2840" s="30">
        <v>47890</v>
      </c>
      <c r="E2840" s="30">
        <v>9200</v>
      </c>
      <c r="F2840" s="27">
        <v>15170</v>
      </c>
      <c r="G2840" s="86">
        <f t="shared" si="249"/>
        <v>24370</v>
      </c>
      <c r="H2840" s="86">
        <f t="shared" si="250"/>
        <v>72260</v>
      </c>
      <c r="I2840" s="89"/>
    </row>
    <row r="2841" spans="1:9" ht="15" customHeight="1" x14ac:dyDescent="0.25">
      <c r="A2841" s="81">
        <f t="shared" si="251"/>
        <v>43382</v>
      </c>
      <c r="B2841" s="82">
        <f t="shared" si="247"/>
        <v>9</v>
      </c>
      <c r="C2841" s="83">
        <f t="shared" si="248"/>
        <v>3</v>
      </c>
      <c r="D2841" s="30">
        <v>39910</v>
      </c>
      <c r="E2841" s="30">
        <v>10750</v>
      </c>
      <c r="F2841" s="27">
        <v>9510</v>
      </c>
      <c r="G2841" s="86">
        <f t="shared" si="249"/>
        <v>20260</v>
      </c>
      <c r="H2841" s="86">
        <f t="shared" si="250"/>
        <v>60170</v>
      </c>
      <c r="I2841" s="89"/>
    </row>
    <row r="2842" spans="1:9" ht="15" customHeight="1" x14ac:dyDescent="0.25">
      <c r="A2842" s="81">
        <f t="shared" si="251"/>
        <v>43383</v>
      </c>
      <c r="B2842" s="82">
        <f t="shared" si="247"/>
        <v>10</v>
      </c>
      <c r="C2842" s="83">
        <f t="shared" si="248"/>
        <v>4</v>
      </c>
      <c r="D2842" s="30">
        <v>41220</v>
      </c>
      <c r="E2842" s="30">
        <v>10300</v>
      </c>
      <c r="F2842" s="27">
        <v>10980</v>
      </c>
      <c r="G2842" s="86">
        <f t="shared" si="249"/>
        <v>21280</v>
      </c>
      <c r="H2842" s="86">
        <f t="shared" si="250"/>
        <v>62500</v>
      </c>
      <c r="I2842" s="89"/>
    </row>
    <row r="2843" spans="1:9" ht="15" customHeight="1" x14ac:dyDescent="0.25">
      <c r="A2843" s="81">
        <f t="shared" si="251"/>
        <v>43384</v>
      </c>
      <c r="B2843" s="82">
        <f t="shared" si="247"/>
        <v>11</v>
      </c>
      <c r="C2843" s="83">
        <f t="shared" si="248"/>
        <v>5</v>
      </c>
      <c r="D2843" s="30">
        <v>36715</v>
      </c>
      <c r="E2843" s="30">
        <v>9523</v>
      </c>
      <c r="F2843" s="27">
        <v>9342</v>
      </c>
      <c r="G2843" s="86">
        <f t="shared" si="249"/>
        <v>18865</v>
      </c>
      <c r="H2843" s="86">
        <f t="shared" si="250"/>
        <v>55580</v>
      </c>
      <c r="I2843" s="89"/>
    </row>
    <row r="2844" spans="1:9" ht="15" customHeight="1" x14ac:dyDescent="0.25">
      <c r="A2844" s="81">
        <f t="shared" si="251"/>
        <v>43385</v>
      </c>
      <c r="B2844" s="82">
        <f t="shared" si="247"/>
        <v>12</v>
      </c>
      <c r="C2844" s="83">
        <f t="shared" si="248"/>
        <v>6</v>
      </c>
      <c r="D2844" s="30">
        <v>40060</v>
      </c>
      <c r="E2844" s="30">
        <v>10950</v>
      </c>
      <c r="F2844" s="27">
        <v>9690</v>
      </c>
      <c r="G2844" s="86">
        <f t="shared" si="249"/>
        <v>20640</v>
      </c>
      <c r="H2844" s="86">
        <f t="shared" si="250"/>
        <v>60700</v>
      </c>
      <c r="I2844" s="89"/>
    </row>
    <row r="2845" spans="1:9" ht="15" customHeight="1" x14ac:dyDescent="0.25">
      <c r="A2845" s="81">
        <f t="shared" si="251"/>
        <v>43386</v>
      </c>
      <c r="B2845" s="82">
        <f t="shared" si="247"/>
        <v>13</v>
      </c>
      <c r="C2845" s="83">
        <f t="shared" si="248"/>
        <v>7</v>
      </c>
      <c r="D2845" s="30">
        <v>46430</v>
      </c>
      <c r="E2845" s="30">
        <v>11280</v>
      </c>
      <c r="F2845" s="27">
        <v>12280</v>
      </c>
      <c r="G2845" s="86">
        <f t="shared" si="249"/>
        <v>23560</v>
      </c>
      <c r="H2845" s="86">
        <f t="shared" si="250"/>
        <v>69990</v>
      </c>
      <c r="I2845" s="89"/>
    </row>
    <row r="2846" spans="1:9" ht="15" customHeight="1" x14ac:dyDescent="0.25">
      <c r="A2846" s="81">
        <f t="shared" si="251"/>
        <v>43387</v>
      </c>
      <c r="B2846" s="82">
        <f t="shared" si="247"/>
        <v>14</v>
      </c>
      <c r="C2846" s="83">
        <f t="shared" si="248"/>
        <v>1</v>
      </c>
      <c r="D2846" s="30">
        <v>46150</v>
      </c>
      <c r="E2846" s="30">
        <v>10970</v>
      </c>
      <c r="F2846" s="27">
        <v>12470</v>
      </c>
      <c r="G2846" s="86">
        <f t="shared" si="249"/>
        <v>23440</v>
      </c>
      <c r="H2846" s="86">
        <f t="shared" si="250"/>
        <v>69590</v>
      </c>
      <c r="I2846" s="89"/>
    </row>
    <row r="2847" spans="1:9" ht="15" customHeight="1" x14ac:dyDescent="0.25">
      <c r="A2847" s="81">
        <f t="shared" si="251"/>
        <v>43388</v>
      </c>
      <c r="B2847" s="82">
        <f t="shared" si="247"/>
        <v>15</v>
      </c>
      <c r="C2847" s="83">
        <f t="shared" si="248"/>
        <v>2</v>
      </c>
      <c r="D2847" s="30">
        <v>39270</v>
      </c>
      <c r="E2847" s="30">
        <v>10320</v>
      </c>
      <c r="F2847" s="27">
        <v>9630</v>
      </c>
      <c r="G2847" s="86">
        <f t="shared" si="249"/>
        <v>19950</v>
      </c>
      <c r="H2847" s="86">
        <f t="shared" si="250"/>
        <v>59220</v>
      </c>
      <c r="I2847" s="89"/>
    </row>
    <row r="2848" spans="1:9" ht="15" customHeight="1" x14ac:dyDescent="0.25">
      <c r="A2848" s="81">
        <f t="shared" si="251"/>
        <v>43389</v>
      </c>
      <c r="B2848" s="82">
        <f t="shared" si="247"/>
        <v>16</v>
      </c>
      <c r="C2848" s="83">
        <f t="shared" si="248"/>
        <v>3</v>
      </c>
      <c r="D2848" s="30">
        <v>39790</v>
      </c>
      <c r="E2848" s="30">
        <v>8670</v>
      </c>
      <c r="F2848" s="27">
        <v>11260</v>
      </c>
      <c r="G2848" s="86">
        <f t="shared" si="249"/>
        <v>19930</v>
      </c>
      <c r="H2848" s="86">
        <f t="shared" si="250"/>
        <v>59720</v>
      </c>
      <c r="I2848" s="89"/>
    </row>
    <row r="2849" spans="1:9" ht="15" customHeight="1" x14ac:dyDescent="0.25">
      <c r="A2849" s="81">
        <f t="shared" si="251"/>
        <v>43390</v>
      </c>
      <c r="B2849" s="82">
        <f t="shared" si="247"/>
        <v>17</v>
      </c>
      <c r="C2849" s="83">
        <f t="shared" si="248"/>
        <v>4</v>
      </c>
      <c r="D2849" s="30">
        <v>40700</v>
      </c>
      <c r="E2849" s="30">
        <v>11390</v>
      </c>
      <c r="F2849" s="27">
        <v>9550</v>
      </c>
      <c r="G2849" s="86">
        <f t="shared" si="249"/>
        <v>20940</v>
      </c>
      <c r="H2849" s="86">
        <f t="shared" si="250"/>
        <v>61640</v>
      </c>
      <c r="I2849" s="89"/>
    </row>
    <row r="2850" spans="1:9" ht="15" customHeight="1" x14ac:dyDescent="0.25">
      <c r="A2850" s="81">
        <f t="shared" si="251"/>
        <v>43391</v>
      </c>
      <c r="B2850" s="82">
        <f t="shared" si="247"/>
        <v>18</v>
      </c>
      <c r="C2850" s="83">
        <f t="shared" si="248"/>
        <v>5</v>
      </c>
      <c r="D2850" s="30">
        <v>50233</v>
      </c>
      <c r="E2850" s="30">
        <v>4722</v>
      </c>
      <c r="F2850" s="27">
        <v>3703</v>
      </c>
      <c r="G2850" s="86">
        <f t="shared" si="249"/>
        <v>8425</v>
      </c>
      <c r="H2850" s="86">
        <f t="shared" si="250"/>
        <v>58658</v>
      </c>
      <c r="I2850" s="89"/>
    </row>
    <row r="2851" spans="1:9" ht="15" customHeight="1" x14ac:dyDescent="0.25">
      <c r="A2851" s="81">
        <f t="shared" si="251"/>
        <v>43392</v>
      </c>
      <c r="B2851" s="82">
        <f t="shared" si="247"/>
        <v>19</v>
      </c>
      <c r="C2851" s="83">
        <f t="shared" si="248"/>
        <v>6</v>
      </c>
      <c r="D2851" s="30">
        <v>44060</v>
      </c>
      <c r="E2851" s="30">
        <v>4940</v>
      </c>
      <c r="F2851" s="27">
        <v>7520</v>
      </c>
      <c r="G2851" s="86">
        <f t="shared" si="249"/>
        <v>12460</v>
      </c>
      <c r="H2851" s="86">
        <f t="shared" si="250"/>
        <v>56520</v>
      </c>
      <c r="I2851" s="89"/>
    </row>
    <row r="2852" spans="1:9" ht="15" customHeight="1" x14ac:dyDescent="0.25">
      <c r="A2852" s="81">
        <f t="shared" si="251"/>
        <v>43393</v>
      </c>
      <c r="B2852" s="82">
        <f t="shared" si="247"/>
        <v>20</v>
      </c>
      <c r="C2852" s="83">
        <f t="shared" si="248"/>
        <v>7</v>
      </c>
      <c r="D2852" s="30">
        <v>48330</v>
      </c>
      <c r="E2852" s="30">
        <v>11740</v>
      </c>
      <c r="F2852" s="27">
        <v>13300</v>
      </c>
      <c r="G2852" s="86">
        <f t="shared" si="249"/>
        <v>25040</v>
      </c>
      <c r="H2852" s="86">
        <f t="shared" si="250"/>
        <v>73370</v>
      </c>
      <c r="I2852" s="89"/>
    </row>
    <row r="2853" spans="1:9" ht="15" customHeight="1" x14ac:dyDescent="0.25">
      <c r="A2853" s="81">
        <f t="shared" si="251"/>
        <v>43394</v>
      </c>
      <c r="B2853" s="82">
        <f t="shared" si="247"/>
        <v>21</v>
      </c>
      <c r="C2853" s="83">
        <f t="shared" si="248"/>
        <v>1</v>
      </c>
      <c r="D2853" s="30">
        <v>43650</v>
      </c>
      <c r="E2853" s="30">
        <v>9560</v>
      </c>
      <c r="F2853" s="27">
        <v>13110</v>
      </c>
      <c r="G2853" s="86">
        <f t="shared" si="249"/>
        <v>22670</v>
      </c>
      <c r="H2853" s="86">
        <f t="shared" si="250"/>
        <v>66320</v>
      </c>
      <c r="I2853" s="89"/>
    </row>
    <row r="2854" spans="1:9" ht="15" customHeight="1" x14ac:dyDescent="0.25">
      <c r="A2854" s="81">
        <f t="shared" si="251"/>
        <v>43395</v>
      </c>
      <c r="B2854" s="82">
        <f t="shared" si="247"/>
        <v>22</v>
      </c>
      <c r="C2854" s="83">
        <f t="shared" si="248"/>
        <v>2</v>
      </c>
      <c r="D2854" s="30">
        <v>48350</v>
      </c>
      <c r="E2854" s="30">
        <v>8930</v>
      </c>
      <c r="F2854" s="27">
        <v>13360</v>
      </c>
      <c r="G2854" s="86">
        <f t="shared" si="249"/>
        <v>22290</v>
      </c>
      <c r="H2854" s="86">
        <f t="shared" si="250"/>
        <v>70640</v>
      </c>
      <c r="I2854" s="89"/>
    </row>
    <row r="2855" spans="1:9" ht="15" customHeight="1" x14ac:dyDescent="0.25">
      <c r="A2855" s="81">
        <f t="shared" si="251"/>
        <v>43396</v>
      </c>
      <c r="B2855" s="82">
        <f t="shared" si="247"/>
        <v>23</v>
      </c>
      <c r="C2855" s="83">
        <f t="shared" si="248"/>
        <v>3</v>
      </c>
      <c r="D2855" s="30">
        <v>61848</v>
      </c>
      <c r="E2855" s="30">
        <v>8098</v>
      </c>
      <c r="F2855" s="27">
        <v>12703</v>
      </c>
      <c r="G2855" s="86">
        <f t="shared" si="249"/>
        <v>20801</v>
      </c>
      <c r="H2855" s="86">
        <f t="shared" si="250"/>
        <v>82649</v>
      </c>
      <c r="I2855" s="89"/>
    </row>
    <row r="2856" spans="1:9" ht="15" customHeight="1" x14ac:dyDescent="0.25">
      <c r="A2856" s="81">
        <f t="shared" si="251"/>
        <v>43397</v>
      </c>
      <c r="B2856" s="82">
        <f t="shared" si="247"/>
        <v>24</v>
      </c>
      <c r="C2856" s="83">
        <f t="shared" si="248"/>
        <v>4</v>
      </c>
      <c r="D2856" s="30">
        <v>37520</v>
      </c>
      <c r="E2856" s="30">
        <v>0</v>
      </c>
      <c r="F2856" s="27">
        <v>9450</v>
      </c>
      <c r="G2856" s="86">
        <f t="shared" si="249"/>
        <v>9450</v>
      </c>
      <c r="H2856" s="86">
        <f t="shared" si="250"/>
        <v>46970</v>
      </c>
      <c r="I2856" s="89"/>
    </row>
    <row r="2857" spans="1:9" ht="15" customHeight="1" x14ac:dyDescent="0.25">
      <c r="A2857" s="81">
        <f t="shared" si="251"/>
        <v>43398</v>
      </c>
      <c r="B2857" s="82">
        <f t="shared" si="247"/>
        <v>25</v>
      </c>
      <c r="C2857" s="83">
        <f t="shared" si="248"/>
        <v>5</v>
      </c>
      <c r="D2857" s="30">
        <v>39270</v>
      </c>
      <c r="E2857" s="30">
        <v>10420</v>
      </c>
      <c r="F2857" s="27">
        <v>9430</v>
      </c>
      <c r="G2857" s="86">
        <f t="shared" si="249"/>
        <v>19850</v>
      </c>
      <c r="H2857" s="86">
        <f t="shared" si="250"/>
        <v>59120</v>
      </c>
      <c r="I2857" s="89"/>
    </row>
    <row r="2858" spans="1:9" ht="15" customHeight="1" x14ac:dyDescent="0.25">
      <c r="A2858" s="81">
        <f t="shared" si="251"/>
        <v>43399</v>
      </c>
      <c r="B2858" s="82">
        <f t="shared" si="247"/>
        <v>26</v>
      </c>
      <c r="C2858" s="83">
        <f t="shared" si="248"/>
        <v>6</v>
      </c>
      <c r="D2858" s="30">
        <v>38140</v>
      </c>
      <c r="E2858" s="30">
        <v>8200</v>
      </c>
      <c r="F2858" s="27">
        <v>11060</v>
      </c>
      <c r="G2858" s="86">
        <f t="shared" si="249"/>
        <v>19260</v>
      </c>
      <c r="H2858" s="86">
        <f t="shared" si="250"/>
        <v>57400</v>
      </c>
      <c r="I2858" s="89"/>
    </row>
    <row r="2859" spans="1:9" ht="15" customHeight="1" x14ac:dyDescent="0.25">
      <c r="A2859" s="81">
        <f t="shared" si="251"/>
        <v>43400</v>
      </c>
      <c r="B2859" s="82">
        <f t="shared" si="247"/>
        <v>27</v>
      </c>
      <c r="C2859" s="83">
        <f t="shared" si="248"/>
        <v>7</v>
      </c>
      <c r="D2859" s="30">
        <v>48380</v>
      </c>
      <c r="E2859" s="30">
        <v>9980</v>
      </c>
      <c r="F2859" s="27">
        <v>10840</v>
      </c>
      <c r="G2859" s="86">
        <f t="shared" si="249"/>
        <v>20820</v>
      </c>
      <c r="H2859" s="86">
        <f t="shared" si="250"/>
        <v>69200</v>
      </c>
      <c r="I2859" s="89"/>
    </row>
    <row r="2860" spans="1:9" ht="15" customHeight="1" x14ac:dyDescent="0.25">
      <c r="A2860" s="81">
        <f t="shared" si="251"/>
        <v>43401</v>
      </c>
      <c r="B2860" s="82">
        <f t="shared" si="247"/>
        <v>28</v>
      </c>
      <c r="C2860" s="83">
        <f t="shared" si="248"/>
        <v>1</v>
      </c>
      <c r="D2860" s="30">
        <v>47070</v>
      </c>
      <c r="E2860" s="30">
        <v>7660</v>
      </c>
      <c r="F2860" s="27">
        <v>10460</v>
      </c>
      <c r="G2860" s="86">
        <f t="shared" si="249"/>
        <v>18120</v>
      </c>
      <c r="H2860" s="86">
        <f t="shared" si="250"/>
        <v>65190</v>
      </c>
      <c r="I2860" s="89"/>
    </row>
    <row r="2861" spans="1:9" ht="15" customHeight="1" x14ac:dyDescent="0.25">
      <c r="A2861" s="81">
        <f t="shared" si="251"/>
        <v>43402</v>
      </c>
      <c r="B2861" s="82">
        <f t="shared" si="247"/>
        <v>29</v>
      </c>
      <c r="C2861" s="83">
        <f t="shared" si="248"/>
        <v>2</v>
      </c>
      <c r="D2861" s="30">
        <v>39880</v>
      </c>
      <c r="E2861" s="30">
        <v>9900</v>
      </c>
      <c r="F2861" s="27">
        <v>9520</v>
      </c>
      <c r="G2861" s="86">
        <f t="shared" si="249"/>
        <v>19420</v>
      </c>
      <c r="H2861" s="86">
        <f t="shared" si="250"/>
        <v>59300</v>
      </c>
      <c r="I2861" s="89"/>
    </row>
    <row r="2862" spans="1:9" ht="15" customHeight="1" x14ac:dyDescent="0.25">
      <c r="A2862" s="81">
        <f t="shared" si="251"/>
        <v>43403</v>
      </c>
      <c r="B2862" s="82">
        <f t="shared" si="247"/>
        <v>30</v>
      </c>
      <c r="C2862" s="83">
        <f t="shared" si="248"/>
        <v>3</v>
      </c>
      <c r="D2862" s="30">
        <v>37306</v>
      </c>
      <c r="E2862" s="30">
        <v>9295</v>
      </c>
      <c r="F2862" s="27">
        <v>9734</v>
      </c>
      <c r="G2862" s="86">
        <f t="shared" si="249"/>
        <v>19029</v>
      </c>
      <c r="H2862" s="86">
        <f t="shared" si="250"/>
        <v>56335</v>
      </c>
      <c r="I2862" s="89"/>
    </row>
    <row r="2863" spans="1:9" ht="15" customHeight="1" x14ac:dyDescent="0.25">
      <c r="A2863" s="81">
        <f t="shared" si="251"/>
        <v>43404</v>
      </c>
      <c r="B2863" s="82">
        <f t="shared" si="247"/>
        <v>31</v>
      </c>
      <c r="C2863" s="83">
        <f t="shared" si="248"/>
        <v>4</v>
      </c>
      <c r="D2863" s="30">
        <v>36821</v>
      </c>
      <c r="E2863" s="30">
        <v>9319</v>
      </c>
      <c r="F2863" s="27">
        <v>9362</v>
      </c>
      <c r="G2863" s="86">
        <f t="shared" si="249"/>
        <v>18681</v>
      </c>
      <c r="H2863" s="86">
        <f t="shared" si="250"/>
        <v>55502</v>
      </c>
      <c r="I2863" s="89"/>
    </row>
    <row r="2864" spans="1:9" ht="15" customHeight="1" x14ac:dyDescent="0.25">
      <c r="A2864" s="81">
        <f t="shared" si="251"/>
        <v>43405</v>
      </c>
      <c r="B2864" s="82">
        <f t="shared" si="247"/>
        <v>1</v>
      </c>
      <c r="C2864" s="83">
        <f t="shared" si="248"/>
        <v>5</v>
      </c>
      <c r="D2864" s="30">
        <v>38472</v>
      </c>
      <c r="E2864" s="30">
        <v>8946</v>
      </c>
      <c r="F2864" s="27">
        <v>10762</v>
      </c>
      <c r="G2864" s="86">
        <f t="shared" si="249"/>
        <v>19708</v>
      </c>
      <c r="H2864" s="86">
        <f t="shared" si="250"/>
        <v>58180</v>
      </c>
      <c r="I2864" s="89"/>
    </row>
    <row r="2865" spans="1:9" ht="15" customHeight="1" x14ac:dyDescent="0.25">
      <c r="A2865" s="81">
        <f t="shared" si="251"/>
        <v>43406</v>
      </c>
      <c r="B2865" s="82">
        <f t="shared" si="247"/>
        <v>2</v>
      </c>
      <c r="C2865" s="83">
        <f t="shared" si="248"/>
        <v>6</v>
      </c>
      <c r="D2865" s="30">
        <v>37040</v>
      </c>
      <c r="E2865" s="30">
        <v>8060</v>
      </c>
      <c r="F2865" s="27">
        <v>10960</v>
      </c>
      <c r="G2865" s="86">
        <f t="shared" si="249"/>
        <v>19020</v>
      </c>
      <c r="H2865" s="86">
        <f t="shared" si="250"/>
        <v>56060</v>
      </c>
      <c r="I2865" s="89"/>
    </row>
    <row r="2866" spans="1:9" ht="15" customHeight="1" x14ac:dyDescent="0.25">
      <c r="A2866" s="81">
        <f t="shared" si="251"/>
        <v>43407</v>
      </c>
      <c r="B2866" s="82">
        <f t="shared" si="247"/>
        <v>3</v>
      </c>
      <c r="C2866" s="83">
        <f t="shared" si="248"/>
        <v>7</v>
      </c>
      <c r="D2866" s="30">
        <v>44800</v>
      </c>
      <c r="E2866" s="30">
        <v>13050</v>
      </c>
      <c r="F2866" s="27">
        <v>9670</v>
      </c>
      <c r="G2866" s="86">
        <f t="shared" si="249"/>
        <v>22720</v>
      </c>
      <c r="H2866" s="86">
        <f t="shared" si="250"/>
        <v>67520</v>
      </c>
      <c r="I2866" s="89"/>
    </row>
    <row r="2867" spans="1:9" ht="15" customHeight="1" x14ac:dyDescent="0.25">
      <c r="A2867" s="81">
        <f t="shared" si="251"/>
        <v>43408</v>
      </c>
      <c r="B2867" s="82">
        <f t="shared" si="247"/>
        <v>4</v>
      </c>
      <c r="C2867" s="83">
        <f t="shared" si="248"/>
        <v>1</v>
      </c>
      <c r="D2867" s="30">
        <v>45430</v>
      </c>
      <c r="E2867" s="30">
        <v>9120</v>
      </c>
      <c r="F2867" s="27">
        <v>11070</v>
      </c>
      <c r="G2867" s="86">
        <f t="shared" si="249"/>
        <v>20190</v>
      </c>
      <c r="H2867" s="86">
        <f t="shared" si="250"/>
        <v>65620</v>
      </c>
      <c r="I2867" s="89"/>
    </row>
    <row r="2868" spans="1:9" ht="15" customHeight="1" x14ac:dyDescent="0.25">
      <c r="A2868" s="81">
        <f t="shared" si="251"/>
        <v>43409</v>
      </c>
      <c r="B2868" s="82">
        <f t="shared" si="247"/>
        <v>5</v>
      </c>
      <c r="C2868" s="83">
        <f t="shared" si="248"/>
        <v>2</v>
      </c>
      <c r="D2868" s="30">
        <v>38540</v>
      </c>
      <c r="E2868" s="30">
        <v>10030</v>
      </c>
      <c r="F2868" s="27">
        <v>9450</v>
      </c>
      <c r="G2868" s="86">
        <f t="shared" si="249"/>
        <v>19480</v>
      </c>
      <c r="H2868" s="86">
        <f t="shared" si="250"/>
        <v>58020</v>
      </c>
      <c r="I2868" s="89"/>
    </row>
    <row r="2869" spans="1:9" ht="15" customHeight="1" x14ac:dyDescent="0.25">
      <c r="A2869" s="81">
        <f t="shared" si="251"/>
        <v>43410</v>
      </c>
      <c r="B2869" s="82">
        <f t="shared" si="247"/>
        <v>6</v>
      </c>
      <c r="C2869" s="83">
        <f t="shared" si="248"/>
        <v>3</v>
      </c>
      <c r="D2869" s="30"/>
      <c r="E2869" s="30"/>
      <c r="F2869" s="27"/>
      <c r="G2869" s="86">
        <f t="shared" si="249"/>
        <v>0</v>
      </c>
      <c r="H2869" s="86">
        <f t="shared" si="250"/>
        <v>0</v>
      </c>
      <c r="I2869" s="89" t="s">
        <v>25</v>
      </c>
    </row>
    <row r="2870" spans="1:9" ht="15" customHeight="1" x14ac:dyDescent="0.25">
      <c r="A2870" s="81">
        <f t="shared" si="251"/>
        <v>43411</v>
      </c>
      <c r="B2870" s="82">
        <f t="shared" si="247"/>
        <v>7</v>
      </c>
      <c r="C2870" s="83">
        <f t="shared" si="248"/>
        <v>4</v>
      </c>
      <c r="D2870" s="30"/>
      <c r="E2870" s="30"/>
      <c r="F2870" s="27"/>
      <c r="G2870" s="86">
        <f t="shared" si="249"/>
        <v>0</v>
      </c>
      <c r="H2870" s="86">
        <f t="shared" si="250"/>
        <v>0</v>
      </c>
      <c r="I2870" s="89"/>
    </row>
    <row r="2871" spans="1:9" ht="15" customHeight="1" x14ac:dyDescent="0.25">
      <c r="A2871" s="81">
        <f t="shared" si="251"/>
        <v>43412</v>
      </c>
      <c r="B2871" s="82">
        <f t="shared" si="247"/>
        <v>8</v>
      </c>
      <c r="C2871" s="83">
        <f t="shared" si="248"/>
        <v>5</v>
      </c>
      <c r="D2871" s="30">
        <v>58188</v>
      </c>
      <c r="E2871" s="30"/>
      <c r="F2871" s="27"/>
      <c r="G2871" s="86">
        <f t="shared" si="249"/>
        <v>0</v>
      </c>
      <c r="H2871" s="86">
        <f t="shared" si="250"/>
        <v>58188</v>
      </c>
      <c r="I2871" s="89"/>
    </row>
    <row r="2872" spans="1:9" ht="15" customHeight="1" x14ac:dyDescent="0.25">
      <c r="A2872" s="81">
        <f t="shared" si="251"/>
        <v>43413</v>
      </c>
      <c r="B2872" s="82">
        <f t="shared" si="247"/>
        <v>9</v>
      </c>
      <c r="C2872" s="83">
        <f t="shared" si="248"/>
        <v>6</v>
      </c>
      <c r="D2872" s="30">
        <v>55580</v>
      </c>
      <c r="E2872" s="30"/>
      <c r="F2872" s="27"/>
      <c r="G2872" s="86">
        <f t="shared" si="249"/>
        <v>0</v>
      </c>
      <c r="H2872" s="86">
        <f t="shared" si="250"/>
        <v>55580</v>
      </c>
      <c r="I2872" s="89"/>
    </row>
    <row r="2873" spans="1:9" ht="15" customHeight="1" x14ac:dyDescent="0.25">
      <c r="A2873" s="81">
        <f t="shared" si="251"/>
        <v>43414</v>
      </c>
      <c r="B2873" s="82">
        <f t="shared" si="247"/>
        <v>10</v>
      </c>
      <c r="C2873" s="83">
        <f t="shared" si="248"/>
        <v>7</v>
      </c>
      <c r="D2873" s="30">
        <v>35560</v>
      </c>
      <c r="E2873" s="30">
        <v>16780</v>
      </c>
      <c r="F2873" s="27">
        <v>9870</v>
      </c>
      <c r="G2873" s="86">
        <f t="shared" si="249"/>
        <v>26650</v>
      </c>
      <c r="H2873" s="86">
        <f t="shared" si="250"/>
        <v>62210</v>
      </c>
      <c r="I2873" s="89"/>
    </row>
    <row r="2874" spans="1:9" ht="15" customHeight="1" x14ac:dyDescent="0.25">
      <c r="A2874" s="81">
        <f t="shared" si="251"/>
        <v>43415</v>
      </c>
      <c r="B2874" s="82">
        <f t="shared" si="247"/>
        <v>11</v>
      </c>
      <c r="C2874" s="83">
        <f t="shared" si="248"/>
        <v>1</v>
      </c>
      <c r="D2874" s="30">
        <v>30666</v>
      </c>
      <c r="E2874" s="30">
        <v>24357</v>
      </c>
      <c r="F2874" s="27">
        <v>23115</v>
      </c>
      <c r="G2874" s="86">
        <f t="shared" si="249"/>
        <v>47472</v>
      </c>
      <c r="H2874" s="86">
        <f t="shared" si="250"/>
        <v>78138</v>
      </c>
      <c r="I2874" s="89"/>
    </row>
    <row r="2875" spans="1:9" ht="15" customHeight="1" x14ac:dyDescent="0.25">
      <c r="A2875" s="81">
        <f t="shared" si="251"/>
        <v>43416</v>
      </c>
      <c r="B2875" s="82">
        <f t="shared" si="247"/>
        <v>12</v>
      </c>
      <c r="C2875" s="83">
        <f t="shared" si="248"/>
        <v>2</v>
      </c>
      <c r="D2875" s="30">
        <v>51420</v>
      </c>
      <c r="E2875" s="30">
        <v>10250</v>
      </c>
      <c r="F2875" s="27">
        <v>12020</v>
      </c>
      <c r="G2875" s="86">
        <f t="shared" si="249"/>
        <v>22270</v>
      </c>
      <c r="H2875" s="86">
        <f t="shared" si="250"/>
        <v>73690</v>
      </c>
      <c r="I2875" s="89"/>
    </row>
    <row r="2876" spans="1:9" ht="15" customHeight="1" x14ac:dyDescent="0.25">
      <c r="A2876" s="81">
        <f t="shared" si="251"/>
        <v>43417</v>
      </c>
      <c r="B2876" s="82">
        <f t="shared" si="247"/>
        <v>13</v>
      </c>
      <c r="C2876" s="83">
        <f t="shared" si="248"/>
        <v>3</v>
      </c>
      <c r="D2876" s="30">
        <v>36880</v>
      </c>
      <c r="E2876" s="30">
        <v>7560</v>
      </c>
      <c r="F2876" s="27">
        <v>12340</v>
      </c>
      <c r="G2876" s="86">
        <f t="shared" si="249"/>
        <v>19900</v>
      </c>
      <c r="H2876" s="86">
        <f t="shared" si="250"/>
        <v>56780</v>
      </c>
      <c r="I2876" s="89"/>
    </row>
    <row r="2877" spans="1:9" ht="15" customHeight="1" x14ac:dyDescent="0.25">
      <c r="A2877" s="81">
        <f t="shared" si="251"/>
        <v>43418</v>
      </c>
      <c r="B2877" s="82">
        <f t="shared" si="247"/>
        <v>14</v>
      </c>
      <c r="C2877" s="83">
        <f t="shared" si="248"/>
        <v>4</v>
      </c>
      <c r="D2877" s="30">
        <v>43521</v>
      </c>
      <c r="E2877" s="30">
        <v>7257</v>
      </c>
      <c r="F2877" s="27">
        <v>12292</v>
      </c>
      <c r="G2877" s="86">
        <f t="shared" si="249"/>
        <v>19549</v>
      </c>
      <c r="H2877" s="86">
        <f t="shared" si="250"/>
        <v>63070</v>
      </c>
      <c r="I2877" s="89"/>
    </row>
    <row r="2878" spans="1:9" ht="15" customHeight="1" x14ac:dyDescent="0.25">
      <c r="A2878" s="81">
        <f t="shared" si="251"/>
        <v>43419</v>
      </c>
      <c r="B2878" s="82">
        <f t="shared" si="247"/>
        <v>15</v>
      </c>
      <c r="C2878" s="83">
        <f t="shared" si="248"/>
        <v>5</v>
      </c>
      <c r="D2878" s="30">
        <v>35760</v>
      </c>
      <c r="E2878" s="30">
        <v>7150</v>
      </c>
      <c r="F2878" s="27">
        <v>12150</v>
      </c>
      <c r="G2878" s="86">
        <f t="shared" si="249"/>
        <v>19300</v>
      </c>
      <c r="H2878" s="86">
        <f t="shared" si="250"/>
        <v>55060</v>
      </c>
      <c r="I2878" s="89"/>
    </row>
    <row r="2879" spans="1:9" ht="15" customHeight="1" x14ac:dyDescent="0.25">
      <c r="A2879" s="81">
        <f t="shared" si="251"/>
        <v>43420</v>
      </c>
      <c r="B2879" s="82">
        <f t="shared" si="247"/>
        <v>16</v>
      </c>
      <c r="C2879" s="83">
        <f t="shared" si="248"/>
        <v>6</v>
      </c>
      <c r="D2879" s="30">
        <v>42300</v>
      </c>
      <c r="E2879" s="30">
        <v>8700</v>
      </c>
      <c r="F2879" s="27">
        <v>14190</v>
      </c>
      <c r="G2879" s="86">
        <f t="shared" si="249"/>
        <v>22890</v>
      </c>
      <c r="H2879" s="86">
        <f t="shared" si="250"/>
        <v>65190</v>
      </c>
      <c r="I2879" s="89"/>
    </row>
    <row r="2880" spans="1:9" ht="15" customHeight="1" x14ac:dyDescent="0.25">
      <c r="A2880" s="81">
        <f t="shared" si="251"/>
        <v>43421</v>
      </c>
      <c r="B2880" s="82">
        <f t="shared" si="247"/>
        <v>17</v>
      </c>
      <c r="C2880" s="83">
        <f t="shared" si="248"/>
        <v>7</v>
      </c>
      <c r="D2880" s="30">
        <v>43380</v>
      </c>
      <c r="E2880" s="30">
        <v>8790</v>
      </c>
      <c r="F2880" s="27">
        <v>14160</v>
      </c>
      <c r="G2880" s="86">
        <f t="shared" si="249"/>
        <v>22950</v>
      </c>
      <c r="H2880" s="86">
        <f t="shared" si="250"/>
        <v>66330</v>
      </c>
      <c r="I2880" s="89"/>
    </row>
    <row r="2881" spans="1:9" ht="15" customHeight="1" x14ac:dyDescent="0.25">
      <c r="A2881" s="81">
        <f t="shared" si="251"/>
        <v>43422</v>
      </c>
      <c r="B2881" s="82">
        <f t="shared" si="247"/>
        <v>18</v>
      </c>
      <c r="C2881" s="83">
        <f t="shared" si="248"/>
        <v>1</v>
      </c>
      <c r="D2881" s="30">
        <v>44780</v>
      </c>
      <c r="E2881" s="30">
        <v>9160</v>
      </c>
      <c r="F2881" s="27">
        <v>14320</v>
      </c>
      <c r="G2881" s="86">
        <f t="shared" si="249"/>
        <v>23480</v>
      </c>
      <c r="H2881" s="86">
        <f t="shared" si="250"/>
        <v>68260</v>
      </c>
      <c r="I2881" s="89"/>
    </row>
    <row r="2882" spans="1:9" ht="15" customHeight="1" x14ac:dyDescent="0.25">
      <c r="A2882" s="81">
        <f t="shared" si="251"/>
        <v>43423</v>
      </c>
      <c r="B2882" s="82">
        <f t="shared" si="247"/>
        <v>19</v>
      </c>
      <c r="C2882" s="83">
        <f t="shared" si="248"/>
        <v>2</v>
      </c>
      <c r="D2882" s="30">
        <v>37630</v>
      </c>
      <c r="E2882" s="30">
        <v>7470</v>
      </c>
      <c r="F2882" s="27">
        <v>12250</v>
      </c>
      <c r="G2882" s="86">
        <f t="shared" si="249"/>
        <v>19720</v>
      </c>
      <c r="H2882" s="86">
        <f t="shared" si="250"/>
        <v>57350</v>
      </c>
      <c r="I2882" s="89"/>
    </row>
    <row r="2883" spans="1:9" ht="15" customHeight="1" x14ac:dyDescent="0.25">
      <c r="A2883" s="81">
        <f t="shared" si="251"/>
        <v>43424</v>
      </c>
      <c r="B2883" s="82">
        <f t="shared" si="247"/>
        <v>20</v>
      </c>
      <c r="C2883" s="83">
        <f t="shared" si="248"/>
        <v>3</v>
      </c>
      <c r="D2883" s="30">
        <v>40940</v>
      </c>
      <c r="E2883" s="30">
        <v>8140</v>
      </c>
      <c r="F2883" s="27">
        <v>13730</v>
      </c>
      <c r="G2883" s="86">
        <f t="shared" si="249"/>
        <v>21870</v>
      </c>
      <c r="H2883" s="86">
        <f t="shared" si="250"/>
        <v>62810</v>
      </c>
      <c r="I2883" s="89"/>
    </row>
    <row r="2884" spans="1:9" ht="15" customHeight="1" x14ac:dyDescent="0.25">
      <c r="A2884" s="81">
        <f t="shared" si="251"/>
        <v>43425</v>
      </c>
      <c r="B2884" s="82">
        <f t="shared" si="247"/>
        <v>21</v>
      </c>
      <c r="C2884" s="83">
        <f t="shared" si="248"/>
        <v>4</v>
      </c>
      <c r="D2884" s="30">
        <v>45320</v>
      </c>
      <c r="E2884" s="30">
        <v>8930</v>
      </c>
      <c r="F2884" s="27">
        <v>14280</v>
      </c>
      <c r="G2884" s="86">
        <f t="shared" si="249"/>
        <v>23210</v>
      </c>
      <c r="H2884" s="86">
        <f t="shared" si="250"/>
        <v>68530</v>
      </c>
      <c r="I2884" s="89"/>
    </row>
    <row r="2885" spans="1:9" ht="15" customHeight="1" x14ac:dyDescent="0.25">
      <c r="A2885" s="81">
        <f t="shared" si="251"/>
        <v>43426</v>
      </c>
      <c r="B2885" s="82">
        <f t="shared" si="247"/>
        <v>22</v>
      </c>
      <c r="C2885" s="83">
        <f t="shared" si="248"/>
        <v>5</v>
      </c>
      <c r="D2885" s="30">
        <v>46740</v>
      </c>
      <c r="E2885" s="30">
        <v>9260</v>
      </c>
      <c r="F2885" s="27">
        <v>14420</v>
      </c>
      <c r="G2885" s="86">
        <f t="shared" si="249"/>
        <v>23680</v>
      </c>
      <c r="H2885" s="86">
        <f t="shared" si="250"/>
        <v>70420</v>
      </c>
      <c r="I2885" s="89"/>
    </row>
    <row r="2886" spans="1:9" ht="15" customHeight="1" x14ac:dyDescent="0.25">
      <c r="A2886" s="81">
        <f t="shared" si="251"/>
        <v>43427</v>
      </c>
      <c r="B2886" s="82">
        <f t="shared" si="247"/>
        <v>23</v>
      </c>
      <c r="C2886" s="83">
        <f t="shared" si="248"/>
        <v>6</v>
      </c>
      <c r="D2886" s="30">
        <v>52190</v>
      </c>
      <c r="E2886" s="30">
        <v>10270</v>
      </c>
      <c r="F2886" s="27">
        <v>14910</v>
      </c>
      <c r="G2886" s="86">
        <f t="shared" si="249"/>
        <v>25180</v>
      </c>
      <c r="H2886" s="86">
        <f t="shared" si="250"/>
        <v>77370</v>
      </c>
      <c r="I2886" s="89"/>
    </row>
    <row r="2887" spans="1:9" ht="15" customHeight="1" x14ac:dyDescent="0.25">
      <c r="A2887" s="81">
        <f t="shared" si="251"/>
        <v>43428</v>
      </c>
      <c r="B2887" s="82">
        <f t="shared" si="247"/>
        <v>24</v>
      </c>
      <c r="C2887" s="83">
        <f t="shared" si="248"/>
        <v>7</v>
      </c>
      <c r="D2887" s="30">
        <v>53670</v>
      </c>
      <c r="E2887" s="30">
        <v>10550</v>
      </c>
      <c r="F2887" s="27">
        <v>15910</v>
      </c>
      <c r="G2887" s="86">
        <f t="shared" si="249"/>
        <v>26460</v>
      </c>
      <c r="H2887" s="86">
        <f t="shared" si="250"/>
        <v>80130</v>
      </c>
      <c r="I2887" s="89"/>
    </row>
    <row r="2888" spans="1:9" ht="15" customHeight="1" x14ac:dyDescent="0.25">
      <c r="A2888" s="81">
        <f t="shared" si="251"/>
        <v>43429</v>
      </c>
      <c r="B2888" s="82">
        <f t="shared" si="247"/>
        <v>25</v>
      </c>
      <c r="C2888" s="83">
        <f t="shared" si="248"/>
        <v>1</v>
      </c>
      <c r="D2888" s="30">
        <v>46780</v>
      </c>
      <c r="E2888" s="30">
        <v>9010</v>
      </c>
      <c r="F2888" s="27">
        <v>14080</v>
      </c>
      <c r="G2888" s="86">
        <f t="shared" si="249"/>
        <v>23090</v>
      </c>
      <c r="H2888" s="86">
        <f t="shared" si="250"/>
        <v>69870</v>
      </c>
      <c r="I2888" s="89"/>
    </row>
    <row r="2889" spans="1:9" ht="15" customHeight="1" x14ac:dyDescent="0.25">
      <c r="A2889" s="81">
        <f t="shared" si="251"/>
        <v>43430</v>
      </c>
      <c r="B2889" s="82">
        <f t="shared" si="247"/>
        <v>26</v>
      </c>
      <c r="C2889" s="83">
        <f t="shared" si="248"/>
        <v>2</v>
      </c>
      <c r="D2889" s="30">
        <v>39390</v>
      </c>
      <c r="E2889" s="30">
        <v>10710</v>
      </c>
      <c r="F2889" s="27">
        <v>17000</v>
      </c>
      <c r="G2889" s="86">
        <f t="shared" si="249"/>
        <v>27710</v>
      </c>
      <c r="H2889" s="86">
        <f t="shared" si="250"/>
        <v>67100</v>
      </c>
      <c r="I2889" s="89"/>
    </row>
    <row r="2890" spans="1:9" ht="15" customHeight="1" x14ac:dyDescent="0.25">
      <c r="A2890" s="81">
        <f t="shared" si="251"/>
        <v>43431</v>
      </c>
      <c r="B2890" s="82">
        <f t="shared" si="247"/>
        <v>27</v>
      </c>
      <c r="C2890" s="83">
        <f t="shared" si="248"/>
        <v>3</v>
      </c>
      <c r="D2890" s="30">
        <v>43580</v>
      </c>
      <c r="E2890" s="30">
        <v>13340</v>
      </c>
      <c r="F2890" s="27">
        <v>15190</v>
      </c>
      <c r="G2890" s="86">
        <f t="shared" si="249"/>
        <v>28530</v>
      </c>
      <c r="H2890" s="86">
        <f t="shared" si="250"/>
        <v>72110</v>
      </c>
      <c r="I2890" s="89"/>
    </row>
    <row r="2891" spans="1:9" ht="15" customHeight="1" x14ac:dyDescent="0.25">
      <c r="A2891" s="81">
        <f t="shared" si="251"/>
        <v>43432</v>
      </c>
      <c r="B2891" s="82">
        <f t="shared" si="247"/>
        <v>28</v>
      </c>
      <c r="C2891" s="83">
        <f t="shared" si="248"/>
        <v>4</v>
      </c>
      <c r="D2891" s="30">
        <v>66565</v>
      </c>
      <c r="E2891" s="30">
        <v>0</v>
      </c>
      <c r="F2891" s="27">
        <v>0</v>
      </c>
      <c r="G2891" s="86">
        <f t="shared" si="249"/>
        <v>0</v>
      </c>
      <c r="H2891" s="86">
        <f t="shared" si="250"/>
        <v>66565</v>
      </c>
      <c r="I2891" s="89"/>
    </row>
    <row r="2892" spans="1:9" ht="15" customHeight="1" x14ac:dyDescent="0.25">
      <c r="A2892" s="81">
        <f t="shared" si="251"/>
        <v>43433</v>
      </c>
      <c r="B2892" s="82">
        <f t="shared" ref="B2892:B2924" si="252">DAY(A2892)</f>
        <v>29</v>
      </c>
      <c r="C2892" s="83">
        <f t="shared" ref="C2892:C2924" si="253">WEEKDAY(A2892)</f>
        <v>5</v>
      </c>
      <c r="D2892" s="30">
        <v>74500</v>
      </c>
      <c r="E2892" s="30">
        <v>0</v>
      </c>
      <c r="F2892" s="27">
        <v>0</v>
      </c>
      <c r="G2892" s="86">
        <f t="shared" ref="G2892:G2924" si="254">SUM(E2892+F2892)</f>
        <v>0</v>
      </c>
      <c r="H2892" s="86">
        <f t="shared" ref="H2892:H2924" si="255">G2892+D2892</f>
        <v>74500</v>
      </c>
      <c r="I2892" s="89"/>
    </row>
    <row r="2893" spans="1:9" ht="15" customHeight="1" x14ac:dyDescent="0.25">
      <c r="A2893" s="81">
        <f t="shared" ref="A2893:A2924" si="256">A2892+1</f>
        <v>43434</v>
      </c>
      <c r="B2893" s="82">
        <f t="shared" si="252"/>
        <v>30</v>
      </c>
      <c r="C2893" s="83">
        <f t="shared" si="253"/>
        <v>6</v>
      </c>
      <c r="D2893" s="30">
        <v>71500</v>
      </c>
      <c r="E2893" s="30">
        <v>0</v>
      </c>
      <c r="F2893" s="27">
        <v>0</v>
      </c>
      <c r="G2893" s="86">
        <f t="shared" si="254"/>
        <v>0</v>
      </c>
      <c r="H2893" s="86">
        <f t="shared" si="255"/>
        <v>71500</v>
      </c>
      <c r="I2893" s="89"/>
    </row>
    <row r="2894" spans="1:9" ht="15" customHeight="1" x14ac:dyDescent="0.25">
      <c r="A2894" s="81">
        <f t="shared" si="256"/>
        <v>43435</v>
      </c>
      <c r="B2894" s="82">
        <f t="shared" si="252"/>
        <v>1</v>
      </c>
      <c r="C2894" s="83">
        <f t="shared" si="253"/>
        <v>7</v>
      </c>
      <c r="D2894" s="30"/>
      <c r="E2894" s="30"/>
      <c r="F2894" s="27"/>
      <c r="G2894" s="86">
        <f t="shared" si="254"/>
        <v>0</v>
      </c>
      <c r="H2894" s="86">
        <f t="shared" si="255"/>
        <v>0</v>
      </c>
      <c r="I2894" s="89"/>
    </row>
    <row r="2895" spans="1:9" ht="15" customHeight="1" x14ac:dyDescent="0.25">
      <c r="A2895" s="81">
        <f t="shared" si="256"/>
        <v>43436</v>
      </c>
      <c r="B2895" s="82">
        <f t="shared" si="252"/>
        <v>2</v>
      </c>
      <c r="C2895" s="83">
        <f t="shared" si="253"/>
        <v>1</v>
      </c>
      <c r="D2895" s="30"/>
      <c r="E2895" s="30"/>
      <c r="F2895" s="27"/>
      <c r="G2895" s="86">
        <f t="shared" si="254"/>
        <v>0</v>
      </c>
      <c r="H2895" s="86">
        <f t="shared" si="255"/>
        <v>0</v>
      </c>
      <c r="I2895" s="89"/>
    </row>
    <row r="2896" spans="1:9" ht="15" customHeight="1" x14ac:dyDescent="0.25">
      <c r="A2896" s="81">
        <f t="shared" si="256"/>
        <v>43437</v>
      </c>
      <c r="B2896" s="82">
        <f t="shared" si="252"/>
        <v>3</v>
      </c>
      <c r="C2896" s="83">
        <f t="shared" si="253"/>
        <v>2</v>
      </c>
      <c r="D2896" s="30"/>
      <c r="E2896" s="30"/>
      <c r="F2896" s="27"/>
      <c r="G2896" s="86">
        <f t="shared" si="254"/>
        <v>0</v>
      </c>
      <c r="H2896" s="86">
        <f t="shared" si="255"/>
        <v>0</v>
      </c>
      <c r="I2896" s="89"/>
    </row>
    <row r="2897" spans="1:9" ht="15" customHeight="1" x14ac:dyDescent="0.25">
      <c r="A2897" s="81">
        <f t="shared" si="256"/>
        <v>43438</v>
      </c>
      <c r="B2897" s="82">
        <f t="shared" si="252"/>
        <v>4</v>
      </c>
      <c r="C2897" s="83">
        <f t="shared" si="253"/>
        <v>3</v>
      </c>
      <c r="D2897" s="30"/>
      <c r="E2897" s="30"/>
      <c r="F2897" s="27"/>
      <c r="G2897" s="86">
        <f t="shared" si="254"/>
        <v>0</v>
      </c>
      <c r="H2897" s="86">
        <f t="shared" si="255"/>
        <v>0</v>
      </c>
      <c r="I2897" s="89"/>
    </row>
    <row r="2898" spans="1:9" ht="15" customHeight="1" x14ac:dyDescent="0.25">
      <c r="A2898" s="81">
        <f t="shared" si="256"/>
        <v>43439</v>
      </c>
      <c r="B2898" s="82">
        <f t="shared" si="252"/>
        <v>5</v>
      </c>
      <c r="C2898" s="83">
        <f t="shared" si="253"/>
        <v>4</v>
      </c>
      <c r="D2898" s="30"/>
      <c r="E2898" s="30"/>
      <c r="F2898" s="27"/>
      <c r="G2898" s="86">
        <f t="shared" si="254"/>
        <v>0</v>
      </c>
      <c r="H2898" s="86">
        <f t="shared" si="255"/>
        <v>0</v>
      </c>
      <c r="I2898" s="89"/>
    </row>
    <row r="2899" spans="1:9" ht="15" customHeight="1" x14ac:dyDescent="0.25">
      <c r="A2899" s="81">
        <f t="shared" si="256"/>
        <v>43440</v>
      </c>
      <c r="B2899" s="82">
        <f t="shared" si="252"/>
        <v>6</v>
      </c>
      <c r="C2899" s="83">
        <f t="shared" si="253"/>
        <v>5</v>
      </c>
      <c r="D2899" s="30"/>
      <c r="E2899" s="30"/>
      <c r="F2899" s="27"/>
      <c r="G2899" s="86">
        <f t="shared" si="254"/>
        <v>0</v>
      </c>
      <c r="H2899" s="86">
        <f t="shared" si="255"/>
        <v>0</v>
      </c>
      <c r="I2899" s="89"/>
    </row>
    <row r="2900" spans="1:9" ht="15" customHeight="1" x14ac:dyDescent="0.25">
      <c r="A2900" s="81">
        <f t="shared" si="256"/>
        <v>43441</v>
      </c>
      <c r="B2900" s="82">
        <f t="shared" si="252"/>
        <v>7</v>
      </c>
      <c r="C2900" s="83">
        <f t="shared" si="253"/>
        <v>6</v>
      </c>
      <c r="D2900" s="30"/>
      <c r="E2900" s="30"/>
      <c r="F2900" s="27"/>
      <c r="G2900" s="86">
        <f t="shared" si="254"/>
        <v>0</v>
      </c>
      <c r="H2900" s="86">
        <f t="shared" si="255"/>
        <v>0</v>
      </c>
      <c r="I2900" s="89"/>
    </row>
    <row r="2901" spans="1:9" ht="15" customHeight="1" x14ac:dyDescent="0.25">
      <c r="A2901" s="81">
        <f t="shared" si="256"/>
        <v>43442</v>
      </c>
      <c r="B2901" s="82">
        <f t="shared" si="252"/>
        <v>8</v>
      </c>
      <c r="C2901" s="83">
        <f t="shared" si="253"/>
        <v>7</v>
      </c>
      <c r="D2901" s="30"/>
      <c r="E2901" s="30"/>
      <c r="F2901" s="27"/>
      <c r="G2901" s="86">
        <f t="shared" si="254"/>
        <v>0</v>
      </c>
      <c r="H2901" s="86">
        <f t="shared" si="255"/>
        <v>0</v>
      </c>
      <c r="I2901" s="89"/>
    </row>
    <row r="2902" spans="1:9" ht="15" customHeight="1" x14ac:dyDescent="0.25">
      <c r="A2902" s="81">
        <f t="shared" si="256"/>
        <v>43443</v>
      </c>
      <c r="B2902" s="82">
        <f t="shared" si="252"/>
        <v>9</v>
      </c>
      <c r="C2902" s="83">
        <f t="shared" si="253"/>
        <v>1</v>
      </c>
      <c r="D2902" s="30"/>
      <c r="E2902" s="30"/>
      <c r="F2902" s="27"/>
      <c r="G2902" s="86">
        <f t="shared" si="254"/>
        <v>0</v>
      </c>
      <c r="H2902" s="86">
        <f t="shared" si="255"/>
        <v>0</v>
      </c>
      <c r="I2902" s="89"/>
    </row>
    <row r="2903" spans="1:9" ht="15" customHeight="1" x14ac:dyDescent="0.25">
      <c r="A2903" s="81">
        <f t="shared" si="256"/>
        <v>43444</v>
      </c>
      <c r="B2903" s="82">
        <f t="shared" si="252"/>
        <v>10</v>
      </c>
      <c r="C2903" s="83">
        <f t="shared" si="253"/>
        <v>2</v>
      </c>
      <c r="D2903" s="30"/>
      <c r="E2903" s="30"/>
      <c r="F2903" s="27"/>
      <c r="G2903" s="86">
        <f t="shared" si="254"/>
        <v>0</v>
      </c>
      <c r="H2903" s="86">
        <f t="shared" si="255"/>
        <v>0</v>
      </c>
      <c r="I2903" s="89"/>
    </row>
    <row r="2904" spans="1:9" ht="15" customHeight="1" x14ac:dyDescent="0.25">
      <c r="A2904" s="81">
        <f t="shared" si="256"/>
        <v>43445</v>
      </c>
      <c r="B2904" s="82">
        <f t="shared" si="252"/>
        <v>11</v>
      </c>
      <c r="C2904" s="83">
        <f t="shared" si="253"/>
        <v>3</v>
      </c>
      <c r="D2904" s="30"/>
      <c r="E2904" s="30"/>
      <c r="F2904" s="27"/>
      <c r="G2904" s="86">
        <f t="shared" si="254"/>
        <v>0</v>
      </c>
      <c r="H2904" s="86">
        <f t="shared" si="255"/>
        <v>0</v>
      </c>
      <c r="I2904" s="89"/>
    </row>
    <row r="2905" spans="1:9" ht="15" customHeight="1" x14ac:dyDescent="0.25">
      <c r="A2905" s="81">
        <f t="shared" si="256"/>
        <v>43446</v>
      </c>
      <c r="B2905" s="82">
        <f t="shared" si="252"/>
        <v>12</v>
      </c>
      <c r="C2905" s="83">
        <f t="shared" si="253"/>
        <v>4</v>
      </c>
      <c r="D2905" s="30"/>
      <c r="E2905" s="30"/>
      <c r="F2905" s="27"/>
      <c r="G2905" s="86">
        <f t="shared" si="254"/>
        <v>0</v>
      </c>
      <c r="H2905" s="86">
        <f t="shared" si="255"/>
        <v>0</v>
      </c>
      <c r="I2905" s="89"/>
    </row>
    <row r="2906" spans="1:9" ht="15" customHeight="1" x14ac:dyDescent="0.25">
      <c r="A2906" s="81">
        <f t="shared" si="256"/>
        <v>43447</v>
      </c>
      <c r="B2906" s="82">
        <f t="shared" si="252"/>
        <v>13</v>
      </c>
      <c r="C2906" s="83">
        <f t="shared" si="253"/>
        <v>5</v>
      </c>
      <c r="D2906" s="30"/>
      <c r="E2906" s="30"/>
      <c r="F2906" s="27"/>
      <c r="G2906" s="86">
        <f t="shared" si="254"/>
        <v>0</v>
      </c>
      <c r="H2906" s="86">
        <f t="shared" si="255"/>
        <v>0</v>
      </c>
      <c r="I2906" s="89"/>
    </row>
    <row r="2907" spans="1:9" ht="15" customHeight="1" x14ac:dyDescent="0.25">
      <c r="A2907" s="81">
        <f t="shared" si="256"/>
        <v>43448</v>
      </c>
      <c r="B2907" s="82">
        <f t="shared" si="252"/>
        <v>14</v>
      </c>
      <c r="C2907" s="83">
        <f t="shared" si="253"/>
        <v>6</v>
      </c>
      <c r="D2907" s="30"/>
      <c r="E2907" s="30"/>
      <c r="F2907" s="27"/>
      <c r="G2907" s="86">
        <f t="shared" si="254"/>
        <v>0</v>
      </c>
      <c r="H2907" s="86">
        <f t="shared" si="255"/>
        <v>0</v>
      </c>
      <c r="I2907" s="89"/>
    </row>
    <row r="2908" spans="1:9" ht="15" customHeight="1" x14ac:dyDescent="0.25">
      <c r="A2908" s="81">
        <f t="shared" si="256"/>
        <v>43449</v>
      </c>
      <c r="B2908" s="82">
        <f t="shared" si="252"/>
        <v>15</v>
      </c>
      <c r="C2908" s="83">
        <f t="shared" si="253"/>
        <v>7</v>
      </c>
      <c r="D2908" s="30"/>
      <c r="E2908" s="30"/>
      <c r="F2908" s="27"/>
      <c r="G2908" s="86">
        <f t="shared" si="254"/>
        <v>0</v>
      </c>
      <c r="H2908" s="86">
        <f t="shared" si="255"/>
        <v>0</v>
      </c>
      <c r="I2908" s="89"/>
    </row>
    <row r="2909" spans="1:9" ht="15" customHeight="1" x14ac:dyDescent="0.25">
      <c r="A2909" s="81">
        <f t="shared" si="256"/>
        <v>43450</v>
      </c>
      <c r="B2909" s="82">
        <f t="shared" si="252"/>
        <v>16</v>
      </c>
      <c r="C2909" s="83">
        <f t="shared" si="253"/>
        <v>1</v>
      </c>
      <c r="D2909" s="30"/>
      <c r="E2909" s="30"/>
      <c r="F2909" s="27"/>
      <c r="G2909" s="86">
        <f t="shared" si="254"/>
        <v>0</v>
      </c>
      <c r="H2909" s="86">
        <f t="shared" si="255"/>
        <v>0</v>
      </c>
      <c r="I2909" s="89"/>
    </row>
    <row r="2910" spans="1:9" ht="15" customHeight="1" x14ac:dyDescent="0.25">
      <c r="A2910" s="81">
        <f t="shared" si="256"/>
        <v>43451</v>
      </c>
      <c r="B2910" s="82">
        <f t="shared" si="252"/>
        <v>17</v>
      </c>
      <c r="C2910" s="83">
        <f t="shared" si="253"/>
        <v>2</v>
      </c>
      <c r="D2910" s="30"/>
      <c r="E2910" s="30"/>
      <c r="F2910" s="27"/>
      <c r="G2910" s="86">
        <f t="shared" si="254"/>
        <v>0</v>
      </c>
      <c r="H2910" s="86">
        <f t="shared" si="255"/>
        <v>0</v>
      </c>
      <c r="I2910" s="89"/>
    </row>
    <row r="2911" spans="1:9" ht="15" customHeight="1" x14ac:dyDescent="0.25">
      <c r="A2911" s="81">
        <f t="shared" si="256"/>
        <v>43452</v>
      </c>
      <c r="B2911" s="82">
        <f t="shared" si="252"/>
        <v>18</v>
      </c>
      <c r="C2911" s="83">
        <f t="shared" si="253"/>
        <v>3</v>
      </c>
      <c r="D2911" s="30"/>
      <c r="E2911" s="30"/>
      <c r="F2911" s="27"/>
      <c r="G2911" s="86">
        <f t="shared" si="254"/>
        <v>0</v>
      </c>
      <c r="H2911" s="86">
        <f t="shared" si="255"/>
        <v>0</v>
      </c>
      <c r="I2911" s="89"/>
    </row>
    <row r="2912" spans="1:9" ht="15" customHeight="1" x14ac:dyDescent="0.25">
      <c r="A2912" s="81">
        <f t="shared" si="256"/>
        <v>43453</v>
      </c>
      <c r="B2912" s="82">
        <f t="shared" si="252"/>
        <v>19</v>
      </c>
      <c r="C2912" s="83">
        <f t="shared" si="253"/>
        <v>4</v>
      </c>
      <c r="D2912" s="30"/>
      <c r="E2912" s="30"/>
      <c r="F2912" s="27"/>
      <c r="G2912" s="86">
        <f t="shared" si="254"/>
        <v>0</v>
      </c>
      <c r="H2912" s="86">
        <f t="shared" si="255"/>
        <v>0</v>
      </c>
      <c r="I2912" s="89"/>
    </row>
    <row r="2913" spans="1:9" ht="15" customHeight="1" x14ac:dyDescent="0.25">
      <c r="A2913" s="81">
        <f t="shared" si="256"/>
        <v>43454</v>
      </c>
      <c r="B2913" s="82">
        <f t="shared" si="252"/>
        <v>20</v>
      </c>
      <c r="C2913" s="83">
        <f t="shared" si="253"/>
        <v>5</v>
      </c>
      <c r="D2913" s="30"/>
      <c r="E2913" s="30"/>
      <c r="F2913" s="27"/>
      <c r="G2913" s="86">
        <f t="shared" si="254"/>
        <v>0</v>
      </c>
      <c r="H2913" s="86">
        <f t="shared" si="255"/>
        <v>0</v>
      </c>
      <c r="I2913" s="89"/>
    </row>
    <row r="2914" spans="1:9" ht="15" customHeight="1" x14ac:dyDescent="0.25">
      <c r="A2914" s="81">
        <f t="shared" si="256"/>
        <v>43455</v>
      </c>
      <c r="B2914" s="82">
        <f t="shared" si="252"/>
        <v>21</v>
      </c>
      <c r="C2914" s="83">
        <f t="shared" si="253"/>
        <v>6</v>
      </c>
      <c r="D2914" s="30"/>
      <c r="E2914" s="30"/>
      <c r="F2914" s="27"/>
      <c r="G2914" s="86">
        <f t="shared" si="254"/>
        <v>0</v>
      </c>
      <c r="H2914" s="86">
        <f t="shared" si="255"/>
        <v>0</v>
      </c>
      <c r="I2914" s="89"/>
    </row>
    <row r="2915" spans="1:9" ht="15" customHeight="1" x14ac:dyDescent="0.25">
      <c r="A2915" s="81">
        <f t="shared" si="256"/>
        <v>43456</v>
      </c>
      <c r="B2915" s="82">
        <f t="shared" si="252"/>
        <v>22</v>
      </c>
      <c r="C2915" s="83">
        <f t="shared" si="253"/>
        <v>7</v>
      </c>
      <c r="D2915" s="30"/>
      <c r="E2915" s="30"/>
      <c r="F2915" s="27"/>
      <c r="G2915" s="86">
        <f t="shared" si="254"/>
        <v>0</v>
      </c>
      <c r="H2915" s="86">
        <f t="shared" si="255"/>
        <v>0</v>
      </c>
      <c r="I2915" s="89"/>
    </row>
    <row r="2916" spans="1:9" ht="15" customHeight="1" x14ac:dyDescent="0.25">
      <c r="A2916" s="81">
        <f t="shared" si="256"/>
        <v>43457</v>
      </c>
      <c r="B2916" s="82">
        <f t="shared" si="252"/>
        <v>23</v>
      </c>
      <c r="C2916" s="83">
        <f t="shared" si="253"/>
        <v>1</v>
      </c>
      <c r="D2916" s="30"/>
      <c r="E2916" s="30"/>
      <c r="F2916" s="27"/>
      <c r="G2916" s="86">
        <f t="shared" si="254"/>
        <v>0</v>
      </c>
      <c r="H2916" s="86">
        <f t="shared" si="255"/>
        <v>0</v>
      </c>
      <c r="I2916" s="89"/>
    </row>
    <row r="2917" spans="1:9" ht="15" customHeight="1" x14ac:dyDescent="0.25">
      <c r="A2917" s="81">
        <f t="shared" si="256"/>
        <v>43458</v>
      </c>
      <c r="B2917" s="82">
        <f t="shared" si="252"/>
        <v>24</v>
      </c>
      <c r="C2917" s="83">
        <f t="shared" si="253"/>
        <v>2</v>
      </c>
      <c r="D2917" s="30"/>
      <c r="E2917" s="30"/>
      <c r="F2917" s="27"/>
      <c r="G2917" s="86">
        <f t="shared" si="254"/>
        <v>0</v>
      </c>
      <c r="H2917" s="86">
        <f t="shared" si="255"/>
        <v>0</v>
      </c>
      <c r="I2917" s="89"/>
    </row>
    <row r="2918" spans="1:9" ht="15" customHeight="1" x14ac:dyDescent="0.25">
      <c r="A2918" s="81">
        <f t="shared" si="256"/>
        <v>43459</v>
      </c>
      <c r="B2918" s="82">
        <f t="shared" si="252"/>
        <v>25</v>
      </c>
      <c r="C2918" s="83">
        <f t="shared" si="253"/>
        <v>3</v>
      </c>
      <c r="D2918" s="30"/>
      <c r="E2918" s="30"/>
      <c r="F2918" s="27"/>
      <c r="G2918" s="86">
        <f t="shared" si="254"/>
        <v>0</v>
      </c>
      <c r="H2918" s="86">
        <f t="shared" si="255"/>
        <v>0</v>
      </c>
      <c r="I2918" s="89"/>
    </row>
    <row r="2919" spans="1:9" ht="15" customHeight="1" x14ac:dyDescent="0.25">
      <c r="A2919" s="81">
        <f t="shared" si="256"/>
        <v>43460</v>
      </c>
      <c r="B2919" s="82">
        <f t="shared" si="252"/>
        <v>26</v>
      </c>
      <c r="C2919" s="83">
        <f t="shared" si="253"/>
        <v>4</v>
      </c>
      <c r="D2919" s="30"/>
      <c r="E2919" s="30"/>
      <c r="F2919" s="27"/>
      <c r="G2919" s="86">
        <f t="shared" si="254"/>
        <v>0</v>
      </c>
      <c r="H2919" s="86">
        <f t="shared" si="255"/>
        <v>0</v>
      </c>
      <c r="I2919" s="89"/>
    </row>
    <row r="2920" spans="1:9" ht="15" customHeight="1" x14ac:dyDescent="0.25">
      <c r="A2920" s="81">
        <f t="shared" si="256"/>
        <v>43461</v>
      </c>
      <c r="B2920" s="82">
        <f t="shared" si="252"/>
        <v>27</v>
      </c>
      <c r="C2920" s="83">
        <f t="shared" si="253"/>
        <v>5</v>
      </c>
      <c r="D2920" s="30"/>
      <c r="E2920" s="30"/>
      <c r="F2920" s="27"/>
      <c r="G2920" s="86">
        <f t="shared" si="254"/>
        <v>0</v>
      </c>
      <c r="H2920" s="86">
        <f t="shared" si="255"/>
        <v>0</v>
      </c>
      <c r="I2920" s="89"/>
    </row>
    <row r="2921" spans="1:9" ht="15" customHeight="1" x14ac:dyDescent="0.25">
      <c r="A2921" s="81">
        <f t="shared" si="256"/>
        <v>43462</v>
      </c>
      <c r="B2921" s="82">
        <f t="shared" si="252"/>
        <v>28</v>
      </c>
      <c r="C2921" s="83">
        <f t="shared" si="253"/>
        <v>6</v>
      </c>
      <c r="D2921" s="30"/>
      <c r="E2921" s="30"/>
      <c r="F2921" s="27"/>
      <c r="G2921" s="86">
        <f t="shared" si="254"/>
        <v>0</v>
      </c>
      <c r="H2921" s="86">
        <f t="shared" si="255"/>
        <v>0</v>
      </c>
      <c r="I2921" s="89"/>
    </row>
    <row r="2922" spans="1:9" ht="15" customHeight="1" x14ac:dyDescent="0.25">
      <c r="A2922" s="81">
        <f t="shared" si="256"/>
        <v>43463</v>
      </c>
      <c r="B2922" s="82">
        <f t="shared" si="252"/>
        <v>29</v>
      </c>
      <c r="C2922" s="83">
        <f t="shared" si="253"/>
        <v>7</v>
      </c>
      <c r="D2922" s="30"/>
      <c r="E2922" s="30"/>
      <c r="F2922" s="27"/>
      <c r="G2922" s="86">
        <f t="shared" si="254"/>
        <v>0</v>
      </c>
      <c r="H2922" s="86">
        <f t="shared" si="255"/>
        <v>0</v>
      </c>
      <c r="I2922" s="89"/>
    </row>
    <row r="2923" spans="1:9" ht="15" customHeight="1" x14ac:dyDescent="0.25">
      <c r="A2923" s="81">
        <f t="shared" si="256"/>
        <v>43464</v>
      </c>
      <c r="B2923" s="82">
        <f t="shared" si="252"/>
        <v>30</v>
      </c>
      <c r="C2923" s="83">
        <f t="shared" si="253"/>
        <v>1</v>
      </c>
      <c r="D2923" s="30"/>
      <c r="E2923" s="30"/>
      <c r="F2923" s="27"/>
      <c r="G2923" s="86">
        <f t="shared" si="254"/>
        <v>0</v>
      </c>
      <c r="H2923" s="86">
        <f t="shared" si="255"/>
        <v>0</v>
      </c>
      <c r="I2923" s="89"/>
    </row>
    <row r="2924" spans="1:9" ht="15" customHeight="1" x14ac:dyDescent="0.25">
      <c r="A2924" s="81">
        <f t="shared" si="256"/>
        <v>43465</v>
      </c>
      <c r="B2924" s="82">
        <f t="shared" si="252"/>
        <v>31</v>
      </c>
      <c r="C2924" s="83">
        <f t="shared" si="253"/>
        <v>2</v>
      </c>
      <c r="D2924" s="30"/>
      <c r="E2924" s="30"/>
      <c r="F2924" s="27"/>
      <c r="G2924" s="86">
        <f t="shared" si="254"/>
        <v>0</v>
      </c>
      <c r="H2924" s="86">
        <f t="shared" si="255"/>
        <v>0</v>
      </c>
      <c r="I2924" s="89"/>
    </row>
  </sheetData>
  <mergeCells count="1">
    <mergeCell ref="E1:G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F481-59E2-45F6-B1D1-0DCEE5917418}">
  <dimension ref="A1:AO184"/>
  <sheetViews>
    <sheetView tabSelected="1" workbookViewId="0">
      <pane xSplit="17" ySplit="3" topLeftCell="R17" activePane="bottomRight" state="frozenSplit"/>
      <selection pane="topRight" activeCell="F1" sqref="F1"/>
      <selection pane="bottomLeft" activeCell="A2" sqref="A2"/>
      <selection pane="bottomRight" activeCell="I41" sqref="I41"/>
    </sheetView>
  </sheetViews>
  <sheetFormatPr defaultRowHeight="15" x14ac:dyDescent="0.25"/>
  <cols>
    <col min="1" max="1" width="12.5703125" style="1" customWidth="1"/>
    <col min="2" max="2" width="13.42578125" style="73" customWidth="1"/>
    <col min="3" max="3" width="13.42578125" style="69" customWidth="1"/>
    <col min="4" max="4" width="10.140625" style="73" customWidth="1"/>
    <col min="5" max="5" width="9.85546875" style="69" customWidth="1"/>
    <col min="6" max="6" width="13.42578125" style="73" customWidth="1"/>
    <col min="7" max="7" width="13.42578125" style="69" customWidth="1"/>
    <col min="8" max="8" width="13.42578125" style="73" customWidth="1"/>
    <col min="9" max="9" width="13.42578125" style="69" customWidth="1"/>
    <col min="10" max="10" width="13.42578125" style="76" customWidth="1"/>
    <col min="11" max="11" width="13.42578125" style="70" customWidth="1"/>
    <col min="12" max="12" width="13.42578125" style="76" customWidth="1"/>
    <col min="13" max="13" width="13.42578125" style="70" customWidth="1"/>
    <col min="14" max="14" width="13.42578125" style="76" customWidth="1"/>
    <col min="15" max="15" width="13.42578125" style="70" customWidth="1"/>
    <col min="16" max="16" width="13.42578125" style="1" customWidth="1"/>
    <col min="17" max="18" width="15.140625" style="1" customWidth="1"/>
    <col min="19" max="19" width="53.5703125" customWidth="1"/>
    <col min="20" max="41" width="8.7109375" style="1"/>
  </cols>
  <sheetData>
    <row r="1" spans="1:19" s="38" customFormat="1" x14ac:dyDescent="0.25">
      <c r="A1" s="34"/>
      <c r="B1" s="71"/>
      <c r="C1" s="67"/>
      <c r="D1" s="71"/>
      <c r="E1" s="67"/>
      <c r="F1" s="71"/>
      <c r="G1" s="67"/>
      <c r="H1" s="71"/>
      <c r="I1" s="67"/>
      <c r="J1" s="74"/>
      <c r="K1" s="35"/>
      <c r="L1" s="77"/>
      <c r="M1" s="36"/>
      <c r="N1" s="77"/>
      <c r="O1" s="36"/>
      <c r="P1" s="36"/>
      <c r="Q1" s="36"/>
      <c r="R1" s="36"/>
      <c r="S1" s="37"/>
    </row>
    <row r="2" spans="1:19" s="42" customFormat="1" x14ac:dyDescent="0.25">
      <c r="A2" s="39"/>
      <c r="B2" s="178" t="s">
        <v>19</v>
      </c>
      <c r="C2" s="178"/>
      <c r="D2" s="178" t="s">
        <v>33</v>
      </c>
      <c r="E2" s="178"/>
      <c r="F2" s="178" t="s">
        <v>34</v>
      </c>
      <c r="G2" s="178"/>
      <c r="H2" s="178" t="s">
        <v>35</v>
      </c>
      <c r="I2" s="178"/>
      <c r="J2" s="178" t="s">
        <v>36</v>
      </c>
      <c r="K2" s="178"/>
      <c r="L2" s="178" t="s">
        <v>37</v>
      </c>
      <c r="M2" s="178"/>
      <c r="N2" s="178" t="s">
        <v>38</v>
      </c>
      <c r="O2" s="178"/>
      <c r="P2" s="178" t="s">
        <v>14</v>
      </c>
      <c r="Q2" s="178"/>
      <c r="R2" s="45"/>
      <c r="S2" s="41"/>
    </row>
    <row r="3" spans="1:19" s="42" customFormat="1" x14ac:dyDescent="0.25">
      <c r="A3" s="39" t="s">
        <v>16</v>
      </c>
      <c r="B3" s="72" t="s">
        <v>39</v>
      </c>
      <c r="C3" s="68" t="s">
        <v>40</v>
      </c>
      <c r="D3" s="72" t="s">
        <v>39</v>
      </c>
      <c r="E3" s="68" t="s">
        <v>40</v>
      </c>
      <c r="F3" s="72" t="s">
        <v>39</v>
      </c>
      <c r="G3" s="68" t="s">
        <v>40</v>
      </c>
      <c r="H3" s="72" t="s">
        <v>39</v>
      </c>
      <c r="I3" s="68" t="s">
        <v>40</v>
      </c>
      <c r="J3" s="72" t="s">
        <v>39</v>
      </c>
      <c r="K3" s="68" t="s">
        <v>40</v>
      </c>
      <c r="L3" s="72" t="s">
        <v>39</v>
      </c>
      <c r="M3" s="68" t="s">
        <v>40</v>
      </c>
      <c r="N3" s="72" t="s">
        <v>39</v>
      </c>
      <c r="O3" s="68" t="s">
        <v>40</v>
      </c>
      <c r="P3" s="45" t="s">
        <v>41</v>
      </c>
      <c r="Q3" s="40" t="s">
        <v>42</v>
      </c>
      <c r="R3" s="40" t="s">
        <v>43</v>
      </c>
      <c r="S3" s="41" t="s">
        <v>23</v>
      </c>
    </row>
    <row r="4" spans="1:19" s="42" customFormat="1" x14ac:dyDescent="0.25">
      <c r="A4" s="8">
        <v>42736</v>
      </c>
      <c r="B4" s="56">
        <v>831.64</v>
      </c>
      <c r="C4" s="46">
        <v>5675</v>
      </c>
      <c r="D4" s="56">
        <v>61.74</v>
      </c>
      <c r="E4" s="46">
        <v>268</v>
      </c>
      <c r="F4" s="56">
        <v>477</v>
      </c>
      <c r="G4" s="46">
        <v>2407</v>
      </c>
      <c r="H4" s="56">
        <v>1090.3900000000001</v>
      </c>
      <c r="I4" s="46">
        <v>8869</v>
      </c>
      <c r="J4" s="56">
        <v>133.96</v>
      </c>
      <c r="K4" s="46">
        <v>799</v>
      </c>
      <c r="L4" s="56">
        <v>137.78</v>
      </c>
      <c r="M4" s="46">
        <v>835</v>
      </c>
      <c r="N4" s="56">
        <v>589.59</v>
      </c>
      <c r="O4" s="46">
        <v>3083</v>
      </c>
      <c r="P4" s="47">
        <f t="shared" ref="P4:P15" si="0">B4+D4+F4+H4+J4+L4+N4</f>
        <v>3322.1000000000008</v>
      </c>
      <c r="Q4" s="6">
        <f t="shared" ref="Q4:Q15" si="1">C4+E4+G4+I4+K4+M4+O4</f>
        <v>21936</v>
      </c>
      <c r="R4" s="43">
        <f t="shared" ref="R4:R15" si="2">IF(Q4=0, 0, P4/Q4)</f>
        <v>0.15144511305616343</v>
      </c>
      <c r="S4" s="33"/>
    </row>
    <row r="5" spans="1:19" s="42" customFormat="1" x14ac:dyDescent="0.25">
      <c r="A5" s="8">
        <v>42767</v>
      </c>
      <c r="B5" s="56">
        <v>815.63</v>
      </c>
      <c r="C5" s="46">
        <v>5716</v>
      </c>
      <c r="D5" s="56">
        <v>72.86</v>
      </c>
      <c r="E5" s="46">
        <v>276</v>
      </c>
      <c r="F5" s="56">
        <v>355.32</v>
      </c>
      <c r="G5" s="46">
        <v>1942</v>
      </c>
      <c r="H5" s="56">
        <v>1422.88</v>
      </c>
      <c r="I5" s="46">
        <v>9001</v>
      </c>
      <c r="J5" s="56">
        <v>144.56</v>
      </c>
      <c r="K5" s="46">
        <v>675</v>
      </c>
      <c r="L5" s="56">
        <v>127.37</v>
      </c>
      <c r="M5" s="46">
        <v>554</v>
      </c>
      <c r="N5" s="56">
        <v>674.41</v>
      </c>
      <c r="O5" s="46">
        <v>3425</v>
      </c>
      <c r="P5" s="47">
        <f t="shared" si="0"/>
        <v>3613.0299999999997</v>
      </c>
      <c r="Q5" s="6">
        <f t="shared" si="1"/>
        <v>21589</v>
      </c>
      <c r="R5" s="43">
        <f t="shared" si="2"/>
        <v>0.16735513455926629</v>
      </c>
      <c r="S5" s="33"/>
    </row>
    <row r="6" spans="1:19" s="42" customFormat="1" x14ac:dyDescent="0.25">
      <c r="A6" s="8">
        <v>42795</v>
      </c>
      <c r="B6" s="56">
        <v>1046.44</v>
      </c>
      <c r="C6" s="46">
        <v>5957</v>
      </c>
      <c r="D6" s="56">
        <v>74.53</v>
      </c>
      <c r="E6" s="46">
        <v>284</v>
      </c>
      <c r="F6" s="56">
        <v>329.51</v>
      </c>
      <c r="G6" s="46">
        <v>1631</v>
      </c>
      <c r="H6" s="56">
        <v>888.69</v>
      </c>
      <c r="I6" s="46">
        <v>4807</v>
      </c>
      <c r="J6" s="56">
        <v>123.56</v>
      </c>
      <c r="K6" s="46">
        <v>527</v>
      </c>
      <c r="L6" s="56">
        <v>126.52</v>
      </c>
      <c r="M6" s="46">
        <v>548</v>
      </c>
      <c r="N6" s="56">
        <v>725.61</v>
      </c>
      <c r="O6" s="46">
        <v>3841</v>
      </c>
      <c r="P6" s="47">
        <f t="shared" si="0"/>
        <v>3314.86</v>
      </c>
      <c r="Q6" s="6">
        <f t="shared" si="1"/>
        <v>17595</v>
      </c>
      <c r="R6" s="43">
        <f t="shared" si="2"/>
        <v>0.18839784029553852</v>
      </c>
      <c r="S6" s="33"/>
    </row>
    <row r="7" spans="1:19" s="42" customFormat="1" x14ac:dyDescent="0.25">
      <c r="A7" s="8">
        <v>42826</v>
      </c>
      <c r="B7" s="56">
        <v>1173.4000000000001</v>
      </c>
      <c r="C7" s="46">
        <v>6853</v>
      </c>
      <c r="D7" s="56">
        <v>78.41</v>
      </c>
      <c r="E7" s="46">
        <v>299</v>
      </c>
      <c r="F7" s="56">
        <v>384.53</v>
      </c>
      <c r="G7" s="46">
        <v>1527</v>
      </c>
      <c r="H7" s="56">
        <v>739.28</v>
      </c>
      <c r="I7" s="46">
        <v>3712</v>
      </c>
      <c r="J7" s="56">
        <v>118.23</v>
      </c>
      <c r="K7" s="46">
        <v>487</v>
      </c>
      <c r="L7" s="56">
        <v>139.15</v>
      </c>
      <c r="M7" s="46">
        <v>628</v>
      </c>
      <c r="N7" s="56">
        <v>747.67</v>
      </c>
      <c r="O7" s="46">
        <v>3934</v>
      </c>
      <c r="P7" s="47">
        <f t="shared" si="0"/>
        <v>3380.67</v>
      </c>
      <c r="Q7" s="6">
        <f t="shared" si="1"/>
        <v>17440</v>
      </c>
      <c r="R7" s="43">
        <f t="shared" si="2"/>
        <v>0.19384575688073394</v>
      </c>
      <c r="S7" s="33"/>
    </row>
    <row r="8" spans="1:19" s="42" customFormat="1" x14ac:dyDescent="0.25">
      <c r="A8" s="8">
        <v>42856</v>
      </c>
      <c r="B8" s="56">
        <v>733.21</v>
      </c>
      <c r="C8" s="46">
        <v>4921</v>
      </c>
      <c r="D8" s="56">
        <v>40.61</v>
      </c>
      <c r="E8" s="46">
        <v>148</v>
      </c>
      <c r="F8" s="56">
        <v>83.31</v>
      </c>
      <c r="G8" s="46">
        <v>396</v>
      </c>
      <c r="H8" s="56">
        <v>474.22</v>
      </c>
      <c r="I8" s="46">
        <v>2521</v>
      </c>
      <c r="J8" s="56">
        <v>50.93</v>
      </c>
      <c r="K8" s="46">
        <v>208</v>
      </c>
      <c r="L8" s="56">
        <v>18.05</v>
      </c>
      <c r="M8" s="46">
        <v>17</v>
      </c>
      <c r="N8" s="56">
        <v>398.89</v>
      </c>
      <c r="O8" s="46">
        <v>2354</v>
      </c>
      <c r="P8" s="47">
        <f t="shared" si="0"/>
        <v>1799.2200000000003</v>
      </c>
      <c r="Q8" s="6">
        <f t="shared" si="1"/>
        <v>10565</v>
      </c>
      <c r="R8" s="43">
        <f t="shared" si="2"/>
        <v>0.1703000473260767</v>
      </c>
      <c r="S8" s="33"/>
    </row>
    <row r="9" spans="1:19" s="42" customFormat="1" x14ac:dyDescent="0.25">
      <c r="A9" s="8">
        <v>42887</v>
      </c>
      <c r="B9" s="56">
        <v>883.61</v>
      </c>
      <c r="C9" s="46">
        <v>6381</v>
      </c>
      <c r="D9" s="56">
        <v>39.049999999999997</v>
      </c>
      <c r="E9" s="46">
        <v>139</v>
      </c>
      <c r="F9" s="56">
        <v>118.34</v>
      </c>
      <c r="G9" s="46">
        <v>495</v>
      </c>
      <c r="H9" s="56">
        <v>1153.75</v>
      </c>
      <c r="I9" s="46">
        <v>1058</v>
      </c>
      <c r="J9" s="56">
        <v>55.41</v>
      </c>
      <c r="K9" s="46">
        <v>234</v>
      </c>
      <c r="L9" s="56">
        <v>18.04</v>
      </c>
      <c r="M9" s="46">
        <v>17</v>
      </c>
      <c r="N9" s="56">
        <v>478.5</v>
      </c>
      <c r="O9" s="46">
        <v>3041</v>
      </c>
      <c r="P9" s="47">
        <f t="shared" si="0"/>
        <v>2746.7</v>
      </c>
      <c r="Q9" s="6">
        <f t="shared" si="1"/>
        <v>11365</v>
      </c>
      <c r="R9" s="43">
        <f t="shared" si="2"/>
        <v>0.2416805983282006</v>
      </c>
      <c r="S9" s="33"/>
    </row>
    <row r="10" spans="1:19" s="42" customFormat="1" x14ac:dyDescent="0.25">
      <c r="A10" s="8">
        <v>42917</v>
      </c>
      <c r="B10" s="56">
        <v>966.97</v>
      </c>
      <c r="C10" s="46">
        <v>7612</v>
      </c>
      <c r="D10" s="56">
        <v>43.49</v>
      </c>
      <c r="E10" s="46">
        <v>167</v>
      </c>
      <c r="F10" s="56">
        <v>103.25</v>
      </c>
      <c r="G10" s="46">
        <v>526</v>
      </c>
      <c r="H10" s="56">
        <v>196.2</v>
      </c>
      <c r="I10" s="46">
        <v>2681</v>
      </c>
      <c r="J10" s="56">
        <v>61.13</v>
      </c>
      <c r="K10" s="46">
        <v>270</v>
      </c>
      <c r="L10" s="56">
        <v>17.79</v>
      </c>
      <c r="M10" s="46">
        <v>17</v>
      </c>
      <c r="N10" s="56">
        <v>518.66</v>
      </c>
      <c r="O10" s="46">
        <v>3730</v>
      </c>
      <c r="P10" s="47">
        <f t="shared" si="0"/>
        <v>1907.4900000000002</v>
      </c>
      <c r="Q10" s="6">
        <f t="shared" si="1"/>
        <v>15003</v>
      </c>
      <c r="R10" s="43">
        <f t="shared" si="2"/>
        <v>0.12714057188562289</v>
      </c>
      <c r="S10" s="33"/>
    </row>
    <row r="11" spans="1:19" s="42" customFormat="1" x14ac:dyDescent="0.25">
      <c r="A11" s="8">
        <v>42948</v>
      </c>
      <c r="B11" s="56">
        <v>793.76</v>
      </c>
      <c r="C11" s="46">
        <v>5618</v>
      </c>
      <c r="D11" s="56">
        <v>44.11</v>
      </c>
      <c r="E11" s="46">
        <v>171</v>
      </c>
      <c r="F11" s="56">
        <v>114.4</v>
      </c>
      <c r="G11" s="46">
        <v>634</v>
      </c>
      <c r="H11" s="56">
        <v>415.73</v>
      </c>
      <c r="I11" s="46">
        <v>2635</v>
      </c>
      <c r="J11" s="56">
        <v>63.46</v>
      </c>
      <c r="K11" s="46">
        <v>284</v>
      </c>
      <c r="L11" s="56">
        <v>18.079999999999998</v>
      </c>
      <c r="M11" s="46">
        <v>19</v>
      </c>
      <c r="N11" s="56">
        <v>415.19</v>
      </c>
      <c r="O11" s="46">
        <v>2620</v>
      </c>
      <c r="P11" s="47">
        <f t="shared" si="0"/>
        <v>1864.73</v>
      </c>
      <c r="Q11" s="6">
        <f t="shared" si="1"/>
        <v>11981</v>
      </c>
      <c r="R11" s="43">
        <f t="shared" si="2"/>
        <v>0.15564059761288707</v>
      </c>
      <c r="S11" s="33"/>
    </row>
    <row r="12" spans="1:19" s="42" customFormat="1" x14ac:dyDescent="0.25">
      <c r="A12" s="8">
        <v>42979</v>
      </c>
      <c r="B12" s="56">
        <v>784.06</v>
      </c>
      <c r="C12" s="46">
        <v>5543</v>
      </c>
      <c r="D12" s="56">
        <v>43.59</v>
      </c>
      <c r="E12" s="46">
        <v>168</v>
      </c>
      <c r="F12" s="56">
        <v>108.67</v>
      </c>
      <c r="G12" s="46">
        <v>579</v>
      </c>
      <c r="H12" s="56">
        <v>175.84</v>
      </c>
      <c r="I12" s="46">
        <v>873</v>
      </c>
      <c r="J12" s="56">
        <v>58.5</v>
      </c>
      <c r="K12" s="46">
        <v>255</v>
      </c>
      <c r="L12" s="56">
        <v>19.28</v>
      </c>
      <c r="M12" s="46">
        <v>26</v>
      </c>
      <c r="N12" s="56">
        <v>410.04</v>
      </c>
      <c r="O12" s="46">
        <v>2579</v>
      </c>
      <c r="P12" s="47">
        <f t="shared" si="0"/>
        <v>1599.9799999999998</v>
      </c>
      <c r="Q12" s="6">
        <f t="shared" si="1"/>
        <v>10023</v>
      </c>
      <c r="R12" s="43">
        <f t="shared" si="2"/>
        <v>0.15963084904719144</v>
      </c>
      <c r="S12" s="33"/>
    </row>
    <row r="13" spans="1:19" s="42" customFormat="1" x14ac:dyDescent="0.25">
      <c r="A13" s="8">
        <v>43009</v>
      </c>
      <c r="B13" s="57">
        <v>707.2</v>
      </c>
      <c r="C13" s="58">
        <v>4695</v>
      </c>
      <c r="D13" s="56">
        <v>41.02</v>
      </c>
      <c r="E13" s="46">
        <v>153</v>
      </c>
      <c r="F13" s="56">
        <v>100.77</v>
      </c>
      <c r="G13" s="46">
        <v>503</v>
      </c>
      <c r="H13" s="56">
        <v>130.88</v>
      </c>
      <c r="I13" s="46">
        <v>565</v>
      </c>
      <c r="J13" s="56">
        <v>53.51</v>
      </c>
      <c r="K13" s="46">
        <v>226</v>
      </c>
      <c r="L13" s="56">
        <v>18.239999999999998</v>
      </c>
      <c r="M13" s="46">
        <v>20</v>
      </c>
      <c r="N13" s="56">
        <v>375.76</v>
      </c>
      <c r="O13" s="46">
        <v>2193</v>
      </c>
      <c r="P13" s="47">
        <f t="shared" si="0"/>
        <v>1427.38</v>
      </c>
      <c r="Q13" s="6">
        <f t="shared" si="1"/>
        <v>8355</v>
      </c>
      <c r="R13" s="43">
        <f t="shared" si="2"/>
        <v>0.17084141232794736</v>
      </c>
      <c r="S13" s="33"/>
    </row>
    <row r="14" spans="1:19" s="42" customFormat="1" x14ac:dyDescent="0.25">
      <c r="A14" s="8">
        <v>43040</v>
      </c>
      <c r="B14" s="56">
        <v>961.82</v>
      </c>
      <c r="C14" s="46">
        <v>5045</v>
      </c>
      <c r="D14" s="56">
        <v>36.79</v>
      </c>
      <c r="E14" s="46">
        <v>103</v>
      </c>
      <c r="F14" s="56">
        <v>196.64</v>
      </c>
      <c r="G14" s="46">
        <v>546</v>
      </c>
      <c r="H14" s="56">
        <v>288.55</v>
      </c>
      <c r="I14" s="46">
        <v>1662</v>
      </c>
      <c r="J14" s="56">
        <v>61.51</v>
      </c>
      <c r="K14" s="46">
        <v>219</v>
      </c>
      <c r="L14" s="56">
        <v>49.13</v>
      </c>
      <c r="M14" s="46">
        <v>161</v>
      </c>
      <c r="N14" s="56">
        <v>559.69000000000005</v>
      </c>
      <c r="O14" s="46">
        <v>2676</v>
      </c>
      <c r="P14" s="47">
        <f t="shared" si="0"/>
        <v>2154.13</v>
      </c>
      <c r="Q14" s="6">
        <f t="shared" si="1"/>
        <v>10412</v>
      </c>
      <c r="R14" s="43">
        <f t="shared" si="2"/>
        <v>0.20688916634652324</v>
      </c>
      <c r="S14" s="33"/>
    </row>
    <row r="15" spans="1:19" s="42" customFormat="1" x14ac:dyDescent="0.25">
      <c r="A15" s="8">
        <v>43070</v>
      </c>
      <c r="B15" s="56">
        <v>978</v>
      </c>
      <c r="C15" s="46">
        <v>5139</v>
      </c>
      <c r="D15" s="56">
        <v>56</v>
      </c>
      <c r="E15" s="46">
        <v>193</v>
      </c>
      <c r="F15" s="56">
        <v>222</v>
      </c>
      <c r="G15" s="46">
        <v>887</v>
      </c>
      <c r="H15" s="56">
        <v>322</v>
      </c>
      <c r="I15" s="46">
        <v>1893</v>
      </c>
      <c r="J15" s="56">
        <v>101</v>
      </c>
      <c r="K15" s="46">
        <v>401</v>
      </c>
      <c r="L15" s="56">
        <v>92</v>
      </c>
      <c r="M15" s="46">
        <v>364</v>
      </c>
      <c r="N15" s="56">
        <v>759</v>
      </c>
      <c r="O15" s="46">
        <v>3878</v>
      </c>
      <c r="P15" s="47">
        <f t="shared" si="0"/>
        <v>2530</v>
      </c>
      <c r="Q15" s="6">
        <f t="shared" si="1"/>
        <v>12755</v>
      </c>
      <c r="R15" s="43">
        <f t="shared" si="2"/>
        <v>0.19835358682869464</v>
      </c>
      <c r="S15" s="33"/>
    </row>
    <row r="16" spans="1:19" x14ac:dyDescent="0.25">
      <c r="A16" s="8">
        <v>43101</v>
      </c>
      <c r="B16" s="44">
        <v>980.47</v>
      </c>
      <c r="C16" s="46">
        <v>5396</v>
      </c>
      <c r="D16" s="44">
        <v>46.15</v>
      </c>
      <c r="E16" s="46">
        <v>150</v>
      </c>
      <c r="F16" s="44">
        <v>298.39</v>
      </c>
      <c r="G16" s="46">
        <v>1411</v>
      </c>
      <c r="H16" s="44">
        <v>409.93</v>
      </c>
      <c r="I16" s="46">
        <v>2624</v>
      </c>
      <c r="J16" s="44">
        <v>112.46</v>
      </c>
      <c r="K16" s="46">
        <v>468</v>
      </c>
      <c r="L16" s="44">
        <v>116.41</v>
      </c>
      <c r="M16" s="46">
        <v>487</v>
      </c>
      <c r="N16" s="44">
        <v>734.96</v>
      </c>
      <c r="O16" s="46">
        <v>3881</v>
      </c>
      <c r="P16" s="47">
        <f>B16+D16+F16+H16+J16+L16+N16</f>
        <v>2698.7700000000004</v>
      </c>
      <c r="Q16" s="6">
        <f>C16+E16+G16+I16+K16+M16+O16</f>
        <v>14417</v>
      </c>
      <c r="R16" s="43">
        <f>IF(Q16=0, 0, P16/Q16)</f>
        <v>0.18719359089963242</v>
      </c>
      <c r="S16" s="55"/>
    </row>
    <row r="17" spans="1:41" x14ac:dyDescent="0.25">
      <c r="A17" s="8">
        <v>43132</v>
      </c>
      <c r="B17" s="44">
        <v>1000.15</v>
      </c>
      <c r="C17" s="46">
        <v>5574</v>
      </c>
      <c r="D17" s="44">
        <v>40.56</v>
      </c>
      <c r="E17" s="46">
        <v>123</v>
      </c>
      <c r="F17" s="44">
        <v>350.98</v>
      </c>
      <c r="G17" s="46">
        <v>1813</v>
      </c>
      <c r="H17" s="44">
        <v>377.34</v>
      </c>
      <c r="I17" s="46">
        <v>2376</v>
      </c>
      <c r="J17" s="44">
        <v>114.9</v>
      </c>
      <c r="K17" s="46">
        <v>479</v>
      </c>
      <c r="L17" s="44">
        <v>126.63</v>
      </c>
      <c r="M17" s="46">
        <v>552</v>
      </c>
      <c r="N17" s="44">
        <v>539.83000000000004</v>
      </c>
      <c r="O17" s="46">
        <v>2786</v>
      </c>
      <c r="P17" s="47">
        <f t="shared" ref="P17:P80" si="3">B17+D17+F17+H17+J17+L17+N17</f>
        <v>2550.39</v>
      </c>
      <c r="Q17" s="6">
        <f t="shared" ref="Q17:Q80" si="4">C17+E17+G17+I17+K17+M17+O17</f>
        <v>13703</v>
      </c>
      <c r="R17" s="43">
        <f t="shared" ref="R17:R80" si="5">IF(Q17=0, 0, P17/Q17)</f>
        <v>0.18611909800773552</v>
      </c>
      <c r="S17" s="3"/>
    </row>
    <row r="18" spans="1:41" x14ac:dyDescent="0.25">
      <c r="A18" s="8">
        <v>43160</v>
      </c>
      <c r="B18" s="44">
        <v>845.84</v>
      </c>
      <c r="C18" s="46">
        <v>4326</v>
      </c>
      <c r="D18" s="44">
        <v>36.6</v>
      </c>
      <c r="E18" s="46">
        <v>104</v>
      </c>
      <c r="F18" s="44">
        <v>246.55</v>
      </c>
      <c r="G18" s="46">
        <v>1030</v>
      </c>
      <c r="H18" s="44">
        <v>320.83</v>
      </c>
      <c r="I18" s="46">
        <v>1937</v>
      </c>
      <c r="J18" s="44">
        <v>94.85</v>
      </c>
      <c r="K18" s="46">
        <v>383</v>
      </c>
      <c r="L18" s="44">
        <v>113.64</v>
      </c>
      <c r="M18" s="46">
        <v>473</v>
      </c>
      <c r="N18" s="44">
        <v>568.54</v>
      </c>
      <c r="O18" s="46">
        <v>2721</v>
      </c>
      <c r="P18" s="47">
        <f t="shared" si="3"/>
        <v>2226.85</v>
      </c>
      <c r="Q18" s="6">
        <f t="shared" si="4"/>
        <v>10974</v>
      </c>
      <c r="R18" s="43">
        <f t="shared" si="5"/>
        <v>0.20292053945689811</v>
      </c>
      <c r="S18" s="3"/>
    </row>
    <row r="19" spans="1:41" x14ac:dyDescent="0.25">
      <c r="A19" s="8">
        <v>43191</v>
      </c>
      <c r="B19" s="44">
        <v>799.11</v>
      </c>
      <c r="C19" s="46">
        <v>4494</v>
      </c>
      <c r="D19" s="44">
        <v>33.229999999999997</v>
      </c>
      <c r="E19" s="46">
        <v>96</v>
      </c>
      <c r="F19" s="44">
        <v>205.5</v>
      </c>
      <c r="G19" s="46">
        <v>859</v>
      </c>
      <c r="H19" s="44">
        <v>263.63</v>
      </c>
      <c r="I19" s="46">
        <v>1714</v>
      </c>
      <c r="J19" s="44">
        <v>66.260000000000005</v>
      </c>
      <c r="K19" s="46">
        <v>269</v>
      </c>
      <c r="L19" s="44">
        <v>108.82</v>
      </c>
      <c r="M19" s="46">
        <v>492</v>
      </c>
      <c r="N19" s="44">
        <v>421.26</v>
      </c>
      <c r="O19" s="46">
        <v>2201</v>
      </c>
      <c r="P19" s="47">
        <f t="shared" si="3"/>
        <v>1897.8100000000002</v>
      </c>
      <c r="Q19" s="6">
        <f t="shared" si="4"/>
        <v>10125</v>
      </c>
      <c r="R19" s="43">
        <f t="shared" si="5"/>
        <v>0.18743802469135804</v>
      </c>
      <c r="S19" s="3"/>
    </row>
    <row r="20" spans="1:41" x14ac:dyDescent="0.25">
      <c r="A20" s="8">
        <v>43221</v>
      </c>
      <c r="B20" s="78">
        <v>1600.43</v>
      </c>
      <c r="C20" s="79">
        <v>4480</v>
      </c>
      <c r="D20" s="78">
        <v>49.59</v>
      </c>
      <c r="E20" s="79">
        <v>60</v>
      </c>
      <c r="F20" s="78">
        <v>159.79</v>
      </c>
      <c r="G20" s="79">
        <v>340</v>
      </c>
      <c r="H20" s="78">
        <v>139.35</v>
      </c>
      <c r="I20" s="79">
        <v>312</v>
      </c>
      <c r="J20" s="75">
        <v>40.14</v>
      </c>
      <c r="K20" s="30">
        <v>131</v>
      </c>
      <c r="L20" s="155">
        <v>20.399999999999999</v>
      </c>
      <c r="M20" s="30">
        <v>29</v>
      </c>
      <c r="N20" s="75">
        <v>413.69</v>
      </c>
      <c r="O20" s="30">
        <v>2116</v>
      </c>
      <c r="P20" s="47">
        <f t="shared" ref="P20:P32" si="6">B20+D20+F20+H20+J20+L20+N20</f>
        <v>2423.39</v>
      </c>
      <c r="Q20" s="6">
        <f t="shared" ref="Q20:Q32" si="7">C20+E20+G20+I20+K20+M20+O20</f>
        <v>7468</v>
      </c>
      <c r="R20" s="43">
        <f t="shared" ref="R20:R32" si="8">IF(Q20=0, 0, P20/Q20)</f>
        <v>0.32450321371183716</v>
      </c>
      <c r="S20" s="3"/>
    </row>
    <row r="21" spans="1:41" s="89" customFormat="1" ht="14.25" x14ac:dyDescent="0.2">
      <c r="A21" s="81">
        <v>43252</v>
      </c>
      <c r="B21" s="154">
        <v>990.13</v>
      </c>
      <c r="C21" s="89">
        <v>6179</v>
      </c>
      <c r="D21" s="154">
        <v>29</v>
      </c>
      <c r="E21" s="89">
        <v>73</v>
      </c>
      <c r="F21" s="154">
        <v>175.6</v>
      </c>
      <c r="G21" s="89">
        <v>422</v>
      </c>
      <c r="H21" s="154">
        <v>148.94</v>
      </c>
      <c r="I21" s="89">
        <v>147</v>
      </c>
      <c r="J21" s="154">
        <v>51.71</v>
      </c>
      <c r="K21" s="89">
        <v>191</v>
      </c>
      <c r="L21" s="154">
        <v>24.33</v>
      </c>
      <c r="M21" s="89">
        <v>49</v>
      </c>
      <c r="N21" s="154">
        <v>548</v>
      </c>
      <c r="O21" s="161">
        <v>3020</v>
      </c>
      <c r="P21" s="158">
        <v>1967.71</v>
      </c>
      <c r="Q21" s="159">
        <f>C21+E21+G21+I21+K21+M21+O21</f>
        <v>10081</v>
      </c>
      <c r="R21" s="148">
        <v>0.19518996131336178</v>
      </c>
      <c r="S21" s="87"/>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row>
    <row r="22" spans="1:41" x14ac:dyDescent="0.25">
      <c r="A22" s="8">
        <v>43282</v>
      </c>
      <c r="B22" s="157">
        <v>886.91</v>
      </c>
      <c r="C22" s="160">
        <v>5257</v>
      </c>
      <c r="D22" s="157">
        <v>32.630000000000003</v>
      </c>
      <c r="E22" s="160">
        <v>92</v>
      </c>
      <c r="F22" s="157">
        <v>152.87</v>
      </c>
      <c r="G22" s="160">
        <v>347</v>
      </c>
      <c r="H22" s="157">
        <v>481.09</v>
      </c>
      <c r="I22" s="160">
        <v>2228</v>
      </c>
      <c r="J22" s="157">
        <v>51.71</v>
      </c>
      <c r="K22" s="160">
        <v>191</v>
      </c>
      <c r="L22" s="157">
        <v>21.45</v>
      </c>
      <c r="M22" s="160">
        <v>34</v>
      </c>
      <c r="N22" s="157">
        <v>440.12</v>
      </c>
      <c r="O22" s="160">
        <v>2566</v>
      </c>
      <c r="P22" s="47">
        <f>B22+D22+F22+H22+J22+L22+N22</f>
        <v>2066.7799999999997</v>
      </c>
      <c r="Q22" s="6">
        <f>C22+E22+G22+I22+K22+M22+O22</f>
        <v>10715</v>
      </c>
      <c r="R22" s="43">
        <f t="shared" si="8"/>
        <v>0.19288660755949602</v>
      </c>
      <c r="S22" s="3"/>
    </row>
    <row r="23" spans="1:41" x14ac:dyDescent="0.25">
      <c r="A23" s="8">
        <v>43313</v>
      </c>
      <c r="B23" s="56">
        <v>884.05</v>
      </c>
      <c r="C23" s="152">
        <v>5393</v>
      </c>
      <c r="D23" s="153">
        <v>26</v>
      </c>
      <c r="E23" s="152">
        <v>60</v>
      </c>
      <c r="F23" s="153">
        <v>167</v>
      </c>
      <c r="G23" s="152">
        <v>451</v>
      </c>
      <c r="H23" s="153">
        <v>421</v>
      </c>
      <c r="I23" s="152">
        <v>1513</v>
      </c>
      <c r="J23" s="75">
        <v>57</v>
      </c>
      <c r="K23" s="30">
        <v>220</v>
      </c>
      <c r="L23" s="155">
        <v>19</v>
      </c>
      <c r="M23" s="156">
        <v>22</v>
      </c>
      <c r="N23" s="155">
        <v>535</v>
      </c>
      <c r="O23" s="156">
        <v>2670</v>
      </c>
      <c r="P23" s="47">
        <f t="shared" si="6"/>
        <v>2109.0500000000002</v>
      </c>
      <c r="Q23" s="6">
        <f t="shared" si="7"/>
        <v>10329</v>
      </c>
      <c r="R23" s="43">
        <f t="shared" si="8"/>
        <v>0.20418723981024303</v>
      </c>
      <c r="S23" s="3"/>
    </row>
    <row r="24" spans="1:41" x14ac:dyDescent="0.25">
      <c r="A24" s="8">
        <v>43344</v>
      </c>
      <c r="B24" s="153">
        <v>693.56</v>
      </c>
      <c r="C24" s="152">
        <v>3678</v>
      </c>
      <c r="D24" s="153">
        <v>23.6</v>
      </c>
      <c r="E24" s="152">
        <v>46</v>
      </c>
      <c r="F24" s="153">
        <v>141.74</v>
      </c>
      <c r="G24" s="152">
        <v>322</v>
      </c>
      <c r="H24" s="153">
        <v>510.89</v>
      </c>
      <c r="I24" s="152">
        <v>2115</v>
      </c>
      <c r="J24" s="154">
        <v>44.81</v>
      </c>
      <c r="K24" s="91">
        <v>158</v>
      </c>
      <c r="L24" s="154">
        <v>20</v>
      </c>
      <c r="M24" s="91">
        <v>27</v>
      </c>
      <c r="N24" s="154">
        <v>333.57</v>
      </c>
      <c r="O24" s="91">
        <v>1676</v>
      </c>
      <c r="P24" s="47">
        <f t="shared" si="6"/>
        <v>1768.1699999999998</v>
      </c>
      <c r="Q24" s="6">
        <f t="shared" si="7"/>
        <v>8022</v>
      </c>
      <c r="R24" s="43">
        <f t="shared" si="8"/>
        <v>0.22041510845175766</v>
      </c>
    </row>
    <row r="25" spans="1:41" x14ac:dyDescent="0.25">
      <c r="A25" s="8">
        <v>43374</v>
      </c>
      <c r="B25" s="153">
        <v>741.62</v>
      </c>
      <c r="C25" s="152">
        <v>3535</v>
      </c>
      <c r="D25" s="153">
        <v>25.65</v>
      </c>
      <c r="E25" s="152">
        <v>52</v>
      </c>
      <c r="F25" s="153">
        <v>83.81</v>
      </c>
      <c r="G25" s="152">
        <v>296</v>
      </c>
      <c r="H25" s="153">
        <v>480.74</v>
      </c>
      <c r="I25" s="152">
        <v>2033</v>
      </c>
      <c r="J25" s="154">
        <v>41.37</v>
      </c>
      <c r="K25" s="91">
        <v>128</v>
      </c>
      <c r="L25" s="154">
        <v>20.27</v>
      </c>
      <c r="M25" s="91">
        <v>26</v>
      </c>
      <c r="N25" s="154">
        <v>259.91000000000003</v>
      </c>
      <c r="O25" s="91">
        <v>1639</v>
      </c>
      <c r="P25" s="47">
        <f t="shared" si="6"/>
        <v>1653.37</v>
      </c>
      <c r="Q25" s="6">
        <f t="shared" si="7"/>
        <v>7709</v>
      </c>
      <c r="R25" s="43">
        <f t="shared" si="8"/>
        <v>0.21447269425346996</v>
      </c>
    </row>
    <row r="26" spans="1:41" x14ac:dyDescent="0.25">
      <c r="A26" s="8">
        <v>43405</v>
      </c>
      <c r="B26" s="153">
        <v>917.12</v>
      </c>
      <c r="C26" s="152">
        <v>4213</v>
      </c>
      <c r="D26" s="153">
        <v>21.98</v>
      </c>
      <c r="E26" s="152">
        <v>31</v>
      </c>
      <c r="F26" s="153">
        <v>180.29</v>
      </c>
      <c r="G26" s="152">
        <v>504</v>
      </c>
      <c r="H26" s="153">
        <v>554.92999999999995</v>
      </c>
      <c r="I26" s="152">
        <v>2308</v>
      </c>
      <c r="J26" s="154">
        <v>54.87</v>
      </c>
      <c r="K26" s="91">
        <v>175</v>
      </c>
      <c r="L26" s="154">
        <v>93</v>
      </c>
      <c r="M26" s="91">
        <v>342</v>
      </c>
      <c r="N26" s="154">
        <v>698.96</v>
      </c>
      <c r="O26" s="91">
        <v>2781</v>
      </c>
      <c r="P26" s="47">
        <f t="shared" si="6"/>
        <v>2521.15</v>
      </c>
      <c r="Q26" s="6">
        <f t="shared" si="7"/>
        <v>10354</v>
      </c>
      <c r="R26" s="43">
        <f t="shared" si="8"/>
        <v>0.24349526752945722</v>
      </c>
    </row>
    <row r="27" spans="1:41" x14ac:dyDescent="0.25">
      <c r="A27" s="8">
        <v>43435</v>
      </c>
      <c r="B27" s="153"/>
      <c r="C27" s="152"/>
      <c r="D27" s="153"/>
      <c r="E27" s="152"/>
      <c r="F27" s="153"/>
      <c r="G27" s="152"/>
      <c r="H27" s="153"/>
      <c r="I27" s="152"/>
      <c r="J27" s="154"/>
      <c r="K27" s="91"/>
      <c r="L27" s="154"/>
      <c r="M27" s="91"/>
      <c r="N27" s="154"/>
      <c r="O27" s="91"/>
      <c r="P27" s="47">
        <f t="shared" si="6"/>
        <v>0</v>
      </c>
      <c r="Q27" s="6">
        <f t="shared" si="7"/>
        <v>0</v>
      </c>
      <c r="R27" s="43">
        <f t="shared" si="8"/>
        <v>0</v>
      </c>
    </row>
    <row r="28" spans="1:41" x14ac:dyDescent="0.25">
      <c r="A28" s="8">
        <v>43466</v>
      </c>
      <c r="B28" s="153"/>
      <c r="C28" s="152"/>
      <c r="D28" s="153"/>
      <c r="E28" s="152"/>
      <c r="F28" s="153"/>
      <c r="G28" s="152"/>
      <c r="H28" s="153"/>
      <c r="I28" s="152"/>
      <c r="J28" s="154"/>
      <c r="K28" s="91"/>
      <c r="L28" s="154"/>
      <c r="M28" s="91"/>
      <c r="N28" s="154"/>
      <c r="O28" s="91"/>
      <c r="P28" s="47">
        <f t="shared" si="6"/>
        <v>0</v>
      </c>
      <c r="Q28" s="6">
        <f t="shared" si="7"/>
        <v>0</v>
      </c>
      <c r="R28" s="43">
        <f t="shared" si="8"/>
        <v>0</v>
      </c>
    </row>
    <row r="29" spans="1:41" x14ac:dyDescent="0.25">
      <c r="A29" s="8">
        <v>43497</v>
      </c>
      <c r="B29" s="153"/>
      <c r="C29" s="152"/>
      <c r="D29" s="153"/>
      <c r="E29" s="152"/>
      <c r="F29" s="153"/>
      <c r="G29" s="152"/>
      <c r="H29" s="153"/>
      <c r="I29" s="152"/>
      <c r="J29" s="154"/>
      <c r="K29" s="91"/>
      <c r="L29" s="154"/>
      <c r="M29" s="91"/>
      <c r="N29" s="154"/>
      <c r="O29" s="91"/>
      <c r="P29" s="47">
        <f t="shared" si="6"/>
        <v>0</v>
      </c>
      <c r="Q29" s="6">
        <f t="shared" si="7"/>
        <v>0</v>
      </c>
      <c r="R29" s="43">
        <f t="shared" si="8"/>
        <v>0</v>
      </c>
    </row>
    <row r="30" spans="1:41" x14ac:dyDescent="0.25">
      <c r="A30" s="8">
        <v>43525</v>
      </c>
      <c r="B30" s="153"/>
      <c r="C30" s="152"/>
      <c r="D30" s="153"/>
      <c r="E30" s="152"/>
      <c r="F30" s="153"/>
      <c r="G30" s="152"/>
      <c r="H30" s="153"/>
      <c r="I30" s="152"/>
      <c r="J30" s="154"/>
      <c r="K30" s="91"/>
      <c r="L30" s="154"/>
      <c r="M30" s="91"/>
      <c r="N30" s="154"/>
      <c r="O30" s="91"/>
      <c r="P30" s="47">
        <f t="shared" si="6"/>
        <v>0</v>
      </c>
      <c r="Q30" s="6">
        <f t="shared" si="7"/>
        <v>0</v>
      </c>
      <c r="R30" s="43">
        <f t="shared" si="8"/>
        <v>0</v>
      </c>
    </row>
    <row r="31" spans="1:41" x14ac:dyDescent="0.25">
      <c r="A31" s="8">
        <v>43556</v>
      </c>
      <c r="B31" s="153"/>
      <c r="C31" s="152"/>
      <c r="D31" s="153"/>
      <c r="E31" s="152"/>
      <c r="F31" s="153"/>
      <c r="G31" s="152"/>
      <c r="H31" s="153"/>
      <c r="I31" s="152"/>
      <c r="J31" s="154"/>
      <c r="K31" s="91"/>
      <c r="L31" s="154"/>
      <c r="M31" s="91"/>
      <c r="N31" s="154"/>
      <c r="O31" s="91"/>
      <c r="P31" s="47">
        <f t="shared" si="6"/>
        <v>0</v>
      </c>
      <c r="Q31" s="6">
        <f t="shared" si="7"/>
        <v>0</v>
      </c>
      <c r="R31" s="43">
        <f t="shared" si="8"/>
        <v>0</v>
      </c>
    </row>
    <row r="32" spans="1:41" x14ac:dyDescent="0.25">
      <c r="A32" s="8">
        <v>43586</v>
      </c>
      <c r="B32" s="153"/>
      <c r="C32" s="152"/>
      <c r="D32" s="153"/>
      <c r="E32" s="152"/>
      <c r="F32" s="153"/>
      <c r="G32" s="152"/>
      <c r="H32" s="153"/>
      <c r="I32" s="152"/>
      <c r="J32" s="154"/>
      <c r="K32" s="91"/>
      <c r="L32" s="154"/>
      <c r="M32" s="91"/>
      <c r="N32" s="154"/>
      <c r="O32" s="91"/>
      <c r="P32" s="47">
        <f t="shared" si="6"/>
        <v>0</v>
      </c>
      <c r="Q32" s="6">
        <f t="shared" si="7"/>
        <v>0</v>
      </c>
      <c r="R32" s="43">
        <f t="shared" si="8"/>
        <v>0</v>
      </c>
    </row>
    <row r="33" spans="1:18" x14ac:dyDescent="0.25">
      <c r="A33" s="8">
        <v>43617</v>
      </c>
      <c r="B33" s="153"/>
      <c r="C33" s="152"/>
      <c r="D33" s="153"/>
      <c r="E33" s="152"/>
      <c r="F33" s="153"/>
      <c r="G33" s="152"/>
      <c r="H33" s="153"/>
      <c r="I33" s="152"/>
      <c r="J33" s="154"/>
      <c r="K33" s="91"/>
      <c r="L33" s="154"/>
      <c r="M33" s="91"/>
      <c r="N33" s="154"/>
      <c r="O33" s="91"/>
      <c r="P33" s="47">
        <f t="shared" si="3"/>
        <v>0</v>
      </c>
      <c r="Q33" s="6">
        <f t="shared" si="4"/>
        <v>0</v>
      </c>
      <c r="R33" s="43">
        <f t="shared" si="5"/>
        <v>0</v>
      </c>
    </row>
    <row r="34" spans="1:18" x14ac:dyDescent="0.25">
      <c r="A34" s="8">
        <v>43647</v>
      </c>
      <c r="B34" s="153"/>
      <c r="C34" s="152"/>
      <c r="D34" s="153"/>
      <c r="E34" s="152"/>
      <c r="F34" s="153"/>
      <c r="G34" s="152"/>
      <c r="H34" s="153"/>
      <c r="I34" s="152"/>
      <c r="J34" s="154"/>
      <c r="K34" s="91"/>
      <c r="L34" s="154"/>
      <c r="M34" s="91"/>
      <c r="N34" s="154"/>
      <c r="O34" s="91"/>
      <c r="P34" s="47">
        <f t="shared" si="3"/>
        <v>0</v>
      </c>
      <c r="Q34" s="6">
        <f t="shared" si="4"/>
        <v>0</v>
      </c>
      <c r="R34" s="43">
        <f t="shared" si="5"/>
        <v>0</v>
      </c>
    </row>
    <row r="35" spans="1:18" x14ac:dyDescent="0.25">
      <c r="A35" s="8">
        <v>43678</v>
      </c>
      <c r="B35" s="153"/>
      <c r="C35" s="152"/>
      <c r="D35" s="153"/>
      <c r="E35" s="152"/>
      <c r="F35" s="153"/>
      <c r="G35" s="152"/>
      <c r="H35" s="153"/>
      <c r="I35" s="152"/>
      <c r="J35" s="154"/>
      <c r="K35" s="91"/>
      <c r="L35" s="154"/>
      <c r="M35" s="91"/>
      <c r="N35" s="154"/>
      <c r="O35" s="91"/>
      <c r="P35" s="47">
        <f t="shared" si="3"/>
        <v>0</v>
      </c>
      <c r="Q35" s="6">
        <f t="shared" si="4"/>
        <v>0</v>
      </c>
      <c r="R35" s="43">
        <f t="shared" si="5"/>
        <v>0</v>
      </c>
    </row>
    <row r="36" spans="1:18" x14ac:dyDescent="0.25">
      <c r="A36" s="8">
        <v>43709</v>
      </c>
      <c r="B36" s="153"/>
      <c r="C36" s="152"/>
      <c r="D36" s="153"/>
      <c r="E36" s="152"/>
      <c r="F36" s="153"/>
      <c r="G36" s="152"/>
      <c r="H36" s="153"/>
      <c r="I36" s="152"/>
      <c r="J36" s="154"/>
      <c r="K36" s="91"/>
      <c r="L36" s="154"/>
      <c r="M36" s="91"/>
      <c r="N36" s="154"/>
      <c r="O36" s="91"/>
      <c r="P36" s="47">
        <f t="shared" si="3"/>
        <v>0</v>
      </c>
      <c r="Q36" s="6">
        <f t="shared" si="4"/>
        <v>0</v>
      </c>
      <c r="R36" s="43">
        <f t="shared" si="5"/>
        <v>0</v>
      </c>
    </row>
    <row r="37" spans="1:18" x14ac:dyDescent="0.25">
      <c r="A37" s="8">
        <v>43739</v>
      </c>
      <c r="B37" s="153"/>
      <c r="C37" s="152"/>
      <c r="D37" s="153"/>
      <c r="E37" s="152"/>
      <c r="F37" s="153"/>
      <c r="G37" s="152"/>
      <c r="H37" s="153"/>
      <c r="I37" s="152"/>
      <c r="J37" s="154"/>
      <c r="K37" s="91"/>
      <c r="L37" s="154"/>
      <c r="M37" s="91"/>
      <c r="N37" s="154"/>
      <c r="O37" s="91"/>
      <c r="P37" s="47">
        <f t="shared" si="3"/>
        <v>0</v>
      </c>
      <c r="Q37" s="6">
        <f t="shared" si="4"/>
        <v>0</v>
      </c>
      <c r="R37" s="43">
        <f t="shared" si="5"/>
        <v>0</v>
      </c>
    </row>
    <row r="38" spans="1:18" x14ac:dyDescent="0.25">
      <c r="A38" s="8">
        <v>43770</v>
      </c>
      <c r="B38" s="153"/>
      <c r="C38" s="152"/>
      <c r="D38" s="153"/>
      <c r="E38" s="152"/>
      <c r="F38" s="153"/>
      <c r="G38" s="152"/>
      <c r="H38" s="153"/>
      <c r="I38" s="152"/>
      <c r="J38" s="154"/>
      <c r="K38" s="91"/>
      <c r="L38" s="154"/>
      <c r="M38" s="91"/>
      <c r="N38" s="154"/>
      <c r="O38" s="91"/>
      <c r="P38" s="47">
        <f t="shared" si="3"/>
        <v>0</v>
      </c>
      <c r="Q38" s="6">
        <f t="shared" si="4"/>
        <v>0</v>
      </c>
      <c r="R38" s="43">
        <f t="shared" si="5"/>
        <v>0</v>
      </c>
    </row>
    <row r="39" spans="1:18" x14ac:dyDescent="0.25">
      <c r="A39" s="8">
        <v>43800</v>
      </c>
      <c r="B39" s="153"/>
      <c r="C39" s="152"/>
      <c r="D39" s="153"/>
      <c r="E39" s="152"/>
      <c r="F39" s="153"/>
      <c r="G39" s="152"/>
      <c r="H39" s="153"/>
      <c r="I39" s="152"/>
      <c r="J39" s="154"/>
      <c r="K39" s="91"/>
      <c r="L39" s="154"/>
      <c r="M39" s="91"/>
      <c r="N39" s="154"/>
      <c r="O39" s="91"/>
      <c r="P39" s="47">
        <f t="shared" si="3"/>
        <v>0</v>
      </c>
      <c r="Q39" s="6">
        <f t="shared" si="4"/>
        <v>0</v>
      </c>
      <c r="R39" s="43">
        <f t="shared" si="5"/>
        <v>0</v>
      </c>
    </row>
    <row r="40" spans="1:18" x14ac:dyDescent="0.25">
      <c r="A40" s="8">
        <v>43831</v>
      </c>
      <c r="B40" s="153"/>
      <c r="C40" s="152"/>
      <c r="D40" s="153"/>
      <c r="E40" s="152"/>
      <c r="F40" s="153"/>
      <c r="G40" s="152"/>
      <c r="H40" s="153"/>
      <c r="I40" s="152"/>
      <c r="J40" s="154"/>
      <c r="K40" s="91"/>
      <c r="L40" s="154"/>
      <c r="M40" s="91"/>
      <c r="N40" s="154"/>
      <c r="O40" s="91"/>
      <c r="P40" s="47">
        <f t="shared" si="3"/>
        <v>0</v>
      </c>
      <c r="Q40" s="6">
        <f t="shared" si="4"/>
        <v>0</v>
      </c>
      <c r="R40" s="43">
        <f t="shared" si="5"/>
        <v>0</v>
      </c>
    </row>
    <row r="41" spans="1:18" x14ac:dyDescent="0.25">
      <c r="A41" s="8">
        <v>43862</v>
      </c>
      <c r="P41" s="47">
        <f t="shared" si="3"/>
        <v>0</v>
      </c>
      <c r="Q41" s="6">
        <f t="shared" si="4"/>
        <v>0</v>
      </c>
      <c r="R41" s="43">
        <f t="shared" si="5"/>
        <v>0</v>
      </c>
    </row>
    <row r="42" spans="1:18" x14ac:dyDescent="0.25">
      <c r="A42" s="8">
        <v>43891</v>
      </c>
      <c r="P42" s="47">
        <f t="shared" si="3"/>
        <v>0</v>
      </c>
      <c r="Q42" s="6">
        <f t="shared" si="4"/>
        <v>0</v>
      </c>
      <c r="R42" s="43">
        <f t="shared" si="5"/>
        <v>0</v>
      </c>
    </row>
    <row r="43" spans="1:18" x14ac:dyDescent="0.25">
      <c r="A43" s="8">
        <v>43922</v>
      </c>
      <c r="P43" s="47">
        <f t="shared" si="3"/>
        <v>0</v>
      </c>
      <c r="Q43" s="6">
        <f t="shared" si="4"/>
        <v>0</v>
      </c>
      <c r="R43" s="43">
        <f t="shared" si="5"/>
        <v>0</v>
      </c>
    </row>
    <row r="44" spans="1:18" x14ac:dyDescent="0.25">
      <c r="A44" s="8">
        <v>43952</v>
      </c>
      <c r="P44" s="47">
        <f t="shared" si="3"/>
        <v>0</v>
      </c>
      <c r="Q44" s="6">
        <f t="shared" si="4"/>
        <v>0</v>
      </c>
      <c r="R44" s="43">
        <f t="shared" si="5"/>
        <v>0</v>
      </c>
    </row>
    <row r="45" spans="1:18" x14ac:dyDescent="0.25">
      <c r="A45" s="8">
        <v>43983</v>
      </c>
      <c r="P45" s="47">
        <f t="shared" si="3"/>
        <v>0</v>
      </c>
      <c r="Q45" s="6">
        <f t="shared" si="4"/>
        <v>0</v>
      </c>
      <c r="R45" s="43">
        <f t="shared" si="5"/>
        <v>0</v>
      </c>
    </row>
    <row r="46" spans="1:18" x14ac:dyDescent="0.25">
      <c r="A46" s="8">
        <v>44013</v>
      </c>
      <c r="P46" s="47">
        <f t="shared" si="3"/>
        <v>0</v>
      </c>
      <c r="Q46" s="6">
        <f t="shared" si="4"/>
        <v>0</v>
      </c>
      <c r="R46" s="43">
        <f t="shared" si="5"/>
        <v>0</v>
      </c>
    </row>
    <row r="47" spans="1:18" x14ac:dyDescent="0.25">
      <c r="A47" s="8">
        <v>44044</v>
      </c>
      <c r="P47" s="47">
        <f t="shared" si="3"/>
        <v>0</v>
      </c>
      <c r="Q47" s="6">
        <f t="shared" si="4"/>
        <v>0</v>
      </c>
      <c r="R47" s="43">
        <f t="shared" si="5"/>
        <v>0</v>
      </c>
    </row>
    <row r="48" spans="1:18" x14ac:dyDescent="0.25">
      <c r="A48" s="8">
        <v>44075</v>
      </c>
      <c r="P48" s="47">
        <f t="shared" si="3"/>
        <v>0</v>
      </c>
      <c r="Q48" s="6">
        <f t="shared" si="4"/>
        <v>0</v>
      </c>
      <c r="R48" s="43">
        <f t="shared" si="5"/>
        <v>0</v>
      </c>
    </row>
    <row r="49" spans="1:18" x14ac:dyDescent="0.25">
      <c r="A49" s="8">
        <v>44105</v>
      </c>
      <c r="P49" s="47">
        <f t="shared" si="3"/>
        <v>0</v>
      </c>
      <c r="Q49" s="6">
        <f t="shared" si="4"/>
        <v>0</v>
      </c>
      <c r="R49" s="43">
        <f t="shared" si="5"/>
        <v>0</v>
      </c>
    </row>
    <row r="50" spans="1:18" x14ac:dyDescent="0.25">
      <c r="A50" s="8">
        <v>44136</v>
      </c>
      <c r="P50" s="47">
        <f t="shared" si="3"/>
        <v>0</v>
      </c>
      <c r="Q50" s="6">
        <f t="shared" si="4"/>
        <v>0</v>
      </c>
      <c r="R50" s="43">
        <f t="shared" si="5"/>
        <v>0</v>
      </c>
    </row>
    <row r="51" spans="1:18" x14ac:dyDescent="0.25">
      <c r="A51" s="8">
        <v>44166</v>
      </c>
      <c r="P51" s="47">
        <f t="shared" si="3"/>
        <v>0</v>
      </c>
      <c r="Q51" s="6">
        <f t="shared" si="4"/>
        <v>0</v>
      </c>
      <c r="R51" s="43">
        <f t="shared" si="5"/>
        <v>0</v>
      </c>
    </row>
    <row r="52" spans="1:18" x14ac:dyDescent="0.25">
      <c r="A52" s="8">
        <v>44197</v>
      </c>
      <c r="P52" s="47">
        <f t="shared" si="3"/>
        <v>0</v>
      </c>
      <c r="Q52" s="6">
        <f t="shared" si="4"/>
        <v>0</v>
      </c>
      <c r="R52" s="43">
        <f t="shared" si="5"/>
        <v>0</v>
      </c>
    </row>
    <row r="53" spans="1:18" x14ac:dyDescent="0.25">
      <c r="A53" s="8">
        <v>44228</v>
      </c>
      <c r="P53" s="47">
        <f t="shared" si="3"/>
        <v>0</v>
      </c>
      <c r="Q53" s="6">
        <f t="shared" si="4"/>
        <v>0</v>
      </c>
      <c r="R53" s="43">
        <f t="shared" si="5"/>
        <v>0</v>
      </c>
    </row>
    <row r="54" spans="1:18" x14ac:dyDescent="0.25">
      <c r="A54" s="8">
        <v>44256</v>
      </c>
      <c r="P54" s="47">
        <f t="shared" si="3"/>
        <v>0</v>
      </c>
      <c r="Q54" s="6">
        <f t="shared" si="4"/>
        <v>0</v>
      </c>
      <c r="R54" s="43">
        <f t="shared" si="5"/>
        <v>0</v>
      </c>
    </row>
    <row r="55" spans="1:18" x14ac:dyDescent="0.25">
      <c r="A55" s="8">
        <v>44287</v>
      </c>
      <c r="P55" s="47">
        <f t="shared" si="3"/>
        <v>0</v>
      </c>
      <c r="Q55" s="6">
        <f t="shared" si="4"/>
        <v>0</v>
      </c>
      <c r="R55" s="43">
        <f t="shared" si="5"/>
        <v>0</v>
      </c>
    </row>
    <row r="56" spans="1:18" x14ac:dyDescent="0.25">
      <c r="A56" s="8">
        <v>44317</v>
      </c>
      <c r="P56" s="47">
        <f t="shared" si="3"/>
        <v>0</v>
      </c>
      <c r="Q56" s="6">
        <f t="shared" si="4"/>
        <v>0</v>
      </c>
      <c r="R56" s="43">
        <f t="shared" si="5"/>
        <v>0</v>
      </c>
    </row>
    <row r="57" spans="1:18" x14ac:dyDescent="0.25">
      <c r="A57" s="8">
        <v>44348</v>
      </c>
      <c r="P57" s="47">
        <f t="shared" si="3"/>
        <v>0</v>
      </c>
      <c r="Q57" s="6">
        <f t="shared" si="4"/>
        <v>0</v>
      </c>
      <c r="R57" s="43">
        <f t="shared" si="5"/>
        <v>0</v>
      </c>
    </row>
    <row r="58" spans="1:18" x14ac:dyDescent="0.25">
      <c r="A58" s="8">
        <v>44378</v>
      </c>
      <c r="P58" s="47">
        <f t="shared" si="3"/>
        <v>0</v>
      </c>
      <c r="Q58" s="6">
        <f t="shared" si="4"/>
        <v>0</v>
      </c>
      <c r="R58" s="43">
        <f t="shared" si="5"/>
        <v>0</v>
      </c>
    </row>
    <row r="59" spans="1:18" x14ac:dyDescent="0.25">
      <c r="A59" s="8">
        <v>44409</v>
      </c>
      <c r="P59" s="47">
        <f t="shared" si="3"/>
        <v>0</v>
      </c>
      <c r="Q59" s="6">
        <f t="shared" si="4"/>
        <v>0</v>
      </c>
      <c r="R59" s="43">
        <f t="shared" si="5"/>
        <v>0</v>
      </c>
    </row>
    <row r="60" spans="1:18" x14ac:dyDescent="0.25">
      <c r="A60" s="8">
        <v>44440</v>
      </c>
      <c r="P60" s="47">
        <f t="shared" si="3"/>
        <v>0</v>
      </c>
      <c r="Q60" s="6">
        <f t="shared" si="4"/>
        <v>0</v>
      </c>
      <c r="R60" s="43">
        <f t="shared" si="5"/>
        <v>0</v>
      </c>
    </row>
    <row r="61" spans="1:18" x14ac:dyDescent="0.25">
      <c r="A61" s="8">
        <v>44470</v>
      </c>
      <c r="P61" s="47">
        <f t="shared" si="3"/>
        <v>0</v>
      </c>
      <c r="Q61" s="6">
        <f t="shared" si="4"/>
        <v>0</v>
      </c>
      <c r="R61" s="43">
        <f t="shared" si="5"/>
        <v>0</v>
      </c>
    </row>
    <row r="62" spans="1:18" x14ac:dyDescent="0.25">
      <c r="A62" s="8">
        <v>44501</v>
      </c>
      <c r="P62" s="47">
        <f t="shared" si="3"/>
        <v>0</v>
      </c>
      <c r="Q62" s="6">
        <f t="shared" si="4"/>
        <v>0</v>
      </c>
      <c r="R62" s="43">
        <f t="shared" si="5"/>
        <v>0</v>
      </c>
    </row>
    <row r="63" spans="1:18" x14ac:dyDescent="0.25">
      <c r="A63" s="8">
        <v>44531</v>
      </c>
      <c r="P63" s="47">
        <f t="shared" si="3"/>
        <v>0</v>
      </c>
      <c r="Q63" s="6">
        <f t="shared" si="4"/>
        <v>0</v>
      </c>
      <c r="R63" s="43">
        <f t="shared" si="5"/>
        <v>0</v>
      </c>
    </row>
    <row r="64" spans="1:18" x14ac:dyDescent="0.25">
      <c r="A64" s="8">
        <v>44562</v>
      </c>
      <c r="P64" s="47">
        <f t="shared" si="3"/>
        <v>0</v>
      </c>
      <c r="Q64" s="6">
        <f t="shared" si="4"/>
        <v>0</v>
      </c>
      <c r="R64" s="43">
        <f t="shared" si="5"/>
        <v>0</v>
      </c>
    </row>
    <row r="65" spans="1:18" x14ac:dyDescent="0.25">
      <c r="A65" s="8">
        <v>44593</v>
      </c>
      <c r="P65" s="47">
        <f t="shared" si="3"/>
        <v>0</v>
      </c>
      <c r="Q65" s="6">
        <f t="shared" si="4"/>
        <v>0</v>
      </c>
      <c r="R65" s="43">
        <f t="shared" si="5"/>
        <v>0</v>
      </c>
    </row>
    <row r="66" spans="1:18" x14ac:dyDescent="0.25">
      <c r="A66" s="8">
        <v>44621</v>
      </c>
      <c r="P66" s="47">
        <f t="shared" si="3"/>
        <v>0</v>
      </c>
      <c r="Q66" s="6">
        <f t="shared" si="4"/>
        <v>0</v>
      </c>
      <c r="R66" s="43">
        <f t="shared" si="5"/>
        <v>0</v>
      </c>
    </row>
    <row r="67" spans="1:18" x14ac:dyDescent="0.25">
      <c r="A67" s="8">
        <v>44652</v>
      </c>
      <c r="P67" s="47">
        <f t="shared" si="3"/>
        <v>0</v>
      </c>
      <c r="Q67" s="6">
        <f t="shared" si="4"/>
        <v>0</v>
      </c>
      <c r="R67" s="43">
        <f t="shared" si="5"/>
        <v>0</v>
      </c>
    </row>
    <row r="68" spans="1:18" x14ac:dyDescent="0.25">
      <c r="A68" s="8">
        <v>44682</v>
      </c>
      <c r="P68" s="47">
        <f t="shared" si="3"/>
        <v>0</v>
      </c>
      <c r="Q68" s="6">
        <f t="shared" si="4"/>
        <v>0</v>
      </c>
      <c r="R68" s="43">
        <f t="shared" si="5"/>
        <v>0</v>
      </c>
    </row>
    <row r="69" spans="1:18" x14ac:dyDescent="0.25">
      <c r="A69" s="8">
        <v>44713</v>
      </c>
      <c r="P69" s="47">
        <f t="shared" si="3"/>
        <v>0</v>
      </c>
      <c r="Q69" s="6">
        <f t="shared" si="4"/>
        <v>0</v>
      </c>
      <c r="R69" s="43">
        <f t="shared" si="5"/>
        <v>0</v>
      </c>
    </row>
    <row r="70" spans="1:18" x14ac:dyDescent="0.25">
      <c r="A70" s="8">
        <v>44743</v>
      </c>
      <c r="P70" s="47">
        <f t="shared" si="3"/>
        <v>0</v>
      </c>
      <c r="Q70" s="6">
        <f t="shared" si="4"/>
        <v>0</v>
      </c>
      <c r="R70" s="43">
        <f t="shared" si="5"/>
        <v>0</v>
      </c>
    </row>
    <row r="71" spans="1:18" x14ac:dyDescent="0.25">
      <c r="A71" s="8">
        <v>44774</v>
      </c>
      <c r="P71" s="47">
        <f t="shared" si="3"/>
        <v>0</v>
      </c>
      <c r="Q71" s="6">
        <f t="shared" si="4"/>
        <v>0</v>
      </c>
      <c r="R71" s="43">
        <f t="shared" si="5"/>
        <v>0</v>
      </c>
    </row>
    <row r="72" spans="1:18" x14ac:dyDescent="0.25">
      <c r="A72" s="8">
        <v>44805</v>
      </c>
      <c r="P72" s="47">
        <f t="shared" si="3"/>
        <v>0</v>
      </c>
      <c r="Q72" s="6">
        <f t="shared" si="4"/>
        <v>0</v>
      </c>
      <c r="R72" s="43">
        <f t="shared" si="5"/>
        <v>0</v>
      </c>
    </row>
    <row r="73" spans="1:18" x14ac:dyDescent="0.25">
      <c r="A73" s="8">
        <v>44835</v>
      </c>
      <c r="P73" s="47">
        <f t="shared" si="3"/>
        <v>0</v>
      </c>
      <c r="Q73" s="6">
        <f t="shared" si="4"/>
        <v>0</v>
      </c>
      <c r="R73" s="43">
        <f t="shared" si="5"/>
        <v>0</v>
      </c>
    </row>
    <row r="74" spans="1:18" x14ac:dyDescent="0.25">
      <c r="A74" s="8">
        <v>44866</v>
      </c>
      <c r="P74" s="47">
        <f t="shared" si="3"/>
        <v>0</v>
      </c>
      <c r="Q74" s="6">
        <f t="shared" si="4"/>
        <v>0</v>
      </c>
      <c r="R74" s="43">
        <f t="shared" si="5"/>
        <v>0</v>
      </c>
    </row>
    <row r="75" spans="1:18" x14ac:dyDescent="0.25">
      <c r="A75" s="8">
        <v>44896</v>
      </c>
      <c r="P75" s="47">
        <f t="shared" si="3"/>
        <v>0</v>
      </c>
      <c r="Q75" s="6">
        <f t="shared" si="4"/>
        <v>0</v>
      </c>
      <c r="R75" s="43">
        <f t="shared" si="5"/>
        <v>0</v>
      </c>
    </row>
    <row r="76" spans="1:18" x14ac:dyDescent="0.25">
      <c r="A76" s="8">
        <v>44927</v>
      </c>
      <c r="P76" s="47">
        <f t="shared" si="3"/>
        <v>0</v>
      </c>
      <c r="Q76" s="6">
        <f t="shared" si="4"/>
        <v>0</v>
      </c>
      <c r="R76" s="43">
        <f t="shared" si="5"/>
        <v>0</v>
      </c>
    </row>
    <row r="77" spans="1:18" x14ac:dyDescent="0.25">
      <c r="A77" s="8">
        <v>44958</v>
      </c>
      <c r="P77" s="47">
        <f t="shared" si="3"/>
        <v>0</v>
      </c>
      <c r="Q77" s="6">
        <f t="shared" si="4"/>
        <v>0</v>
      </c>
      <c r="R77" s="43">
        <f t="shared" si="5"/>
        <v>0</v>
      </c>
    </row>
    <row r="78" spans="1:18" x14ac:dyDescent="0.25">
      <c r="A78" s="8">
        <v>44986</v>
      </c>
      <c r="P78" s="47">
        <f t="shared" si="3"/>
        <v>0</v>
      </c>
      <c r="Q78" s="6">
        <f t="shared" si="4"/>
        <v>0</v>
      </c>
      <c r="R78" s="43">
        <f t="shared" si="5"/>
        <v>0</v>
      </c>
    </row>
    <row r="79" spans="1:18" x14ac:dyDescent="0.25">
      <c r="A79" s="8">
        <v>45017</v>
      </c>
      <c r="P79" s="47">
        <f t="shared" si="3"/>
        <v>0</v>
      </c>
      <c r="Q79" s="6">
        <f t="shared" si="4"/>
        <v>0</v>
      </c>
      <c r="R79" s="43">
        <f t="shared" si="5"/>
        <v>0</v>
      </c>
    </row>
    <row r="80" spans="1:18" x14ac:dyDescent="0.25">
      <c r="A80" s="8">
        <v>45047</v>
      </c>
      <c r="P80" s="47">
        <f t="shared" si="3"/>
        <v>0</v>
      </c>
      <c r="Q80" s="6">
        <f t="shared" si="4"/>
        <v>0</v>
      </c>
      <c r="R80" s="43">
        <f t="shared" si="5"/>
        <v>0</v>
      </c>
    </row>
    <row r="81" spans="1:18" x14ac:dyDescent="0.25">
      <c r="A81" s="8">
        <v>45078</v>
      </c>
      <c r="P81" s="47">
        <f t="shared" ref="P81:P123" si="9">B81+D81+F81+H81+J81+L81+N81</f>
        <v>0</v>
      </c>
      <c r="Q81" s="6">
        <f t="shared" ref="Q81:Q123" si="10">C81+E81+G81+I81+K81+M81+O81</f>
        <v>0</v>
      </c>
      <c r="R81" s="43">
        <f t="shared" ref="R81:R123" si="11">IF(Q81=0, 0, P81/Q81)</f>
        <v>0</v>
      </c>
    </row>
    <row r="82" spans="1:18" x14ac:dyDescent="0.25">
      <c r="A82" s="8">
        <v>45108</v>
      </c>
      <c r="P82" s="47">
        <f t="shared" si="9"/>
        <v>0</v>
      </c>
      <c r="Q82" s="6">
        <f t="shared" si="10"/>
        <v>0</v>
      </c>
      <c r="R82" s="43">
        <f t="shared" si="11"/>
        <v>0</v>
      </c>
    </row>
    <row r="83" spans="1:18" x14ac:dyDescent="0.25">
      <c r="A83" s="8">
        <v>45139</v>
      </c>
      <c r="P83" s="47">
        <f t="shared" si="9"/>
        <v>0</v>
      </c>
      <c r="Q83" s="6">
        <f t="shared" si="10"/>
        <v>0</v>
      </c>
      <c r="R83" s="43">
        <f t="shared" si="11"/>
        <v>0</v>
      </c>
    </row>
    <row r="84" spans="1:18" x14ac:dyDescent="0.25">
      <c r="A84" s="8">
        <v>45170</v>
      </c>
      <c r="P84" s="47">
        <f t="shared" si="9"/>
        <v>0</v>
      </c>
      <c r="Q84" s="6">
        <f t="shared" si="10"/>
        <v>0</v>
      </c>
      <c r="R84" s="43">
        <f t="shared" si="11"/>
        <v>0</v>
      </c>
    </row>
    <row r="85" spans="1:18" x14ac:dyDescent="0.25">
      <c r="A85" s="8">
        <v>45200</v>
      </c>
      <c r="P85" s="47">
        <f t="shared" si="9"/>
        <v>0</v>
      </c>
      <c r="Q85" s="6">
        <f t="shared" si="10"/>
        <v>0</v>
      </c>
      <c r="R85" s="43">
        <f t="shared" si="11"/>
        <v>0</v>
      </c>
    </row>
    <row r="86" spans="1:18" x14ac:dyDescent="0.25">
      <c r="A86" s="8">
        <v>45231</v>
      </c>
      <c r="P86" s="47">
        <f t="shared" si="9"/>
        <v>0</v>
      </c>
      <c r="Q86" s="6">
        <f t="shared" si="10"/>
        <v>0</v>
      </c>
      <c r="R86" s="43">
        <f t="shared" si="11"/>
        <v>0</v>
      </c>
    </row>
    <row r="87" spans="1:18" x14ac:dyDescent="0.25">
      <c r="A87" s="8">
        <v>45261</v>
      </c>
      <c r="P87" s="47">
        <f t="shared" si="9"/>
        <v>0</v>
      </c>
      <c r="Q87" s="6">
        <f t="shared" si="10"/>
        <v>0</v>
      </c>
      <c r="R87" s="43">
        <f t="shared" si="11"/>
        <v>0</v>
      </c>
    </row>
    <row r="88" spans="1:18" x14ac:dyDescent="0.25">
      <c r="A88" s="8">
        <v>45292</v>
      </c>
      <c r="P88" s="47">
        <f t="shared" si="9"/>
        <v>0</v>
      </c>
      <c r="Q88" s="6">
        <f t="shared" si="10"/>
        <v>0</v>
      </c>
      <c r="R88" s="43">
        <f t="shared" si="11"/>
        <v>0</v>
      </c>
    </row>
    <row r="89" spans="1:18" x14ac:dyDescent="0.25">
      <c r="A89" s="8">
        <v>45323</v>
      </c>
      <c r="P89" s="47">
        <f t="shared" si="9"/>
        <v>0</v>
      </c>
      <c r="Q89" s="6">
        <f t="shared" si="10"/>
        <v>0</v>
      </c>
      <c r="R89" s="43">
        <f t="shared" si="11"/>
        <v>0</v>
      </c>
    </row>
    <row r="90" spans="1:18" x14ac:dyDescent="0.25">
      <c r="A90" s="8">
        <v>45352</v>
      </c>
      <c r="P90" s="47">
        <f t="shared" si="9"/>
        <v>0</v>
      </c>
      <c r="Q90" s="6">
        <f t="shared" si="10"/>
        <v>0</v>
      </c>
      <c r="R90" s="43">
        <f t="shared" si="11"/>
        <v>0</v>
      </c>
    </row>
    <row r="91" spans="1:18" x14ac:dyDescent="0.25">
      <c r="A91" s="8">
        <v>45383</v>
      </c>
      <c r="P91" s="47">
        <f t="shared" si="9"/>
        <v>0</v>
      </c>
      <c r="Q91" s="6">
        <f t="shared" si="10"/>
        <v>0</v>
      </c>
      <c r="R91" s="43">
        <f t="shared" si="11"/>
        <v>0</v>
      </c>
    </row>
    <row r="92" spans="1:18" x14ac:dyDescent="0.25">
      <c r="A92" s="8">
        <v>45413</v>
      </c>
      <c r="P92" s="47">
        <f t="shared" si="9"/>
        <v>0</v>
      </c>
      <c r="Q92" s="6">
        <f t="shared" si="10"/>
        <v>0</v>
      </c>
      <c r="R92" s="43">
        <f t="shared" si="11"/>
        <v>0</v>
      </c>
    </row>
    <row r="93" spans="1:18" x14ac:dyDescent="0.25">
      <c r="A93" s="8">
        <v>45444</v>
      </c>
      <c r="P93" s="47">
        <f t="shared" si="9"/>
        <v>0</v>
      </c>
      <c r="Q93" s="6">
        <f t="shared" si="10"/>
        <v>0</v>
      </c>
      <c r="R93" s="43">
        <f t="shared" si="11"/>
        <v>0</v>
      </c>
    </row>
    <row r="94" spans="1:18" x14ac:dyDescent="0.25">
      <c r="A94" s="8">
        <v>45474</v>
      </c>
      <c r="P94" s="47">
        <f t="shared" si="9"/>
        <v>0</v>
      </c>
      <c r="Q94" s="6">
        <f t="shared" si="10"/>
        <v>0</v>
      </c>
      <c r="R94" s="43">
        <f t="shared" si="11"/>
        <v>0</v>
      </c>
    </row>
    <row r="95" spans="1:18" x14ac:dyDescent="0.25">
      <c r="A95" s="8">
        <v>45505</v>
      </c>
      <c r="P95" s="47">
        <f t="shared" si="9"/>
        <v>0</v>
      </c>
      <c r="Q95" s="6">
        <f t="shared" si="10"/>
        <v>0</v>
      </c>
      <c r="R95" s="43">
        <f t="shared" si="11"/>
        <v>0</v>
      </c>
    </row>
    <row r="96" spans="1:18" x14ac:dyDescent="0.25">
      <c r="A96" s="8">
        <v>45536</v>
      </c>
      <c r="P96" s="47">
        <f t="shared" si="9"/>
        <v>0</v>
      </c>
      <c r="Q96" s="6">
        <f t="shared" si="10"/>
        <v>0</v>
      </c>
      <c r="R96" s="43">
        <f t="shared" si="11"/>
        <v>0</v>
      </c>
    </row>
    <row r="97" spans="1:18" x14ac:dyDescent="0.25">
      <c r="A97" s="8">
        <v>45566</v>
      </c>
      <c r="P97" s="47">
        <f t="shared" si="9"/>
        <v>0</v>
      </c>
      <c r="Q97" s="6">
        <f t="shared" si="10"/>
        <v>0</v>
      </c>
      <c r="R97" s="43">
        <f t="shared" si="11"/>
        <v>0</v>
      </c>
    </row>
    <row r="98" spans="1:18" x14ac:dyDescent="0.25">
      <c r="A98" s="8">
        <v>45597</v>
      </c>
      <c r="P98" s="47">
        <f t="shared" si="9"/>
        <v>0</v>
      </c>
      <c r="Q98" s="6">
        <f t="shared" si="10"/>
        <v>0</v>
      </c>
      <c r="R98" s="43">
        <f t="shared" si="11"/>
        <v>0</v>
      </c>
    </row>
    <row r="99" spans="1:18" x14ac:dyDescent="0.25">
      <c r="A99" s="8">
        <v>45627</v>
      </c>
      <c r="P99" s="47">
        <f t="shared" si="9"/>
        <v>0</v>
      </c>
      <c r="Q99" s="6">
        <f t="shared" si="10"/>
        <v>0</v>
      </c>
      <c r="R99" s="43">
        <f t="shared" si="11"/>
        <v>0</v>
      </c>
    </row>
    <row r="100" spans="1:18" x14ac:dyDescent="0.25">
      <c r="A100" s="8">
        <v>45658</v>
      </c>
      <c r="P100" s="47">
        <f t="shared" si="9"/>
        <v>0</v>
      </c>
      <c r="Q100" s="6">
        <f t="shared" si="10"/>
        <v>0</v>
      </c>
      <c r="R100" s="43">
        <f t="shared" si="11"/>
        <v>0</v>
      </c>
    </row>
    <row r="101" spans="1:18" x14ac:dyDescent="0.25">
      <c r="A101" s="8">
        <v>45689</v>
      </c>
      <c r="P101" s="47">
        <f t="shared" si="9"/>
        <v>0</v>
      </c>
      <c r="Q101" s="6">
        <f t="shared" si="10"/>
        <v>0</v>
      </c>
      <c r="R101" s="43">
        <f t="shared" si="11"/>
        <v>0</v>
      </c>
    </row>
    <row r="102" spans="1:18" x14ac:dyDescent="0.25">
      <c r="A102" s="8">
        <v>45717</v>
      </c>
      <c r="P102" s="47">
        <f t="shared" si="9"/>
        <v>0</v>
      </c>
      <c r="Q102" s="6">
        <f t="shared" si="10"/>
        <v>0</v>
      </c>
      <c r="R102" s="43">
        <f t="shared" si="11"/>
        <v>0</v>
      </c>
    </row>
    <row r="103" spans="1:18" x14ac:dyDescent="0.25">
      <c r="A103" s="8">
        <v>45748</v>
      </c>
      <c r="P103" s="47">
        <f t="shared" si="9"/>
        <v>0</v>
      </c>
      <c r="Q103" s="6">
        <f t="shared" si="10"/>
        <v>0</v>
      </c>
      <c r="R103" s="43">
        <f t="shared" si="11"/>
        <v>0</v>
      </c>
    </row>
    <row r="104" spans="1:18" x14ac:dyDescent="0.25">
      <c r="A104" s="8">
        <v>45778</v>
      </c>
      <c r="P104" s="47">
        <f t="shared" si="9"/>
        <v>0</v>
      </c>
      <c r="Q104" s="6">
        <f t="shared" si="10"/>
        <v>0</v>
      </c>
      <c r="R104" s="43">
        <f t="shared" si="11"/>
        <v>0</v>
      </c>
    </row>
    <row r="105" spans="1:18" x14ac:dyDescent="0.25">
      <c r="A105" s="8">
        <v>45809</v>
      </c>
      <c r="P105" s="47">
        <f t="shared" si="9"/>
        <v>0</v>
      </c>
      <c r="Q105" s="6">
        <f t="shared" si="10"/>
        <v>0</v>
      </c>
      <c r="R105" s="43">
        <f t="shared" si="11"/>
        <v>0</v>
      </c>
    </row>
    <row r="106" spans="1:18" x14ac:dyDescent="0.25">
      <c r="A106" s="8">
        <v>45839</v>
      </c>
      <c r="P106" s="47">
        <f t="shared" si="9"/>
        <v>0</v>
      </c>
      <c r="Q106" s="6">
        <f t="shared" si="10"/>
        <v>0</v>
      </c>
      <c r="R106" s="43">
        <f t="shared" si="11"/>
        <v>0</v>
      </c>
    </row>
    <row r="107" spans="1:18" x14ac:dyDescent="0.25">
      <c r="A107" s="8">
        <v>45870</v>
      </c>
      <c r="P107" s="47">
        <f t="shared" si="9"/>
        <v>0</v>
      </c>
      <c r="Q107" s="6">
        <f t="shared" si="10"/>
        <v>0</v>
      </c>
      <c r="R107" s="43">
        <f t="shared" si="11"/>
        <v>0</v>
      </c>
    </row>
    <row r="108" spans="1:18" x14ac:dyDescent="0.25">
      <c r="A108" s="8">
        <v>45901</v>
      </c>
      <c r="P108" s="47">
        <f t="shared" si="9"/>
        <v>0</v>
      </c>
      <c r="Q108" s="6">
        <f t="shared" si="10"/>
        <v>0</v>
      </c>
      <c r="R108" s="43">
        <f t="shared" si="11"/>
        <v>0</v>
      </c>
    </row>
    <row r="109" spans="1:18" x14ac:dyDescent="0.25">
      <c r="A109" s="8">
        <v>45931</v>
      </c>
      <c r="P109" s="47">
        <f t="shared" si="9"/>
        <v>0</v>
      </c>
      <c r="Q109" s="6">
        <f t="shared" si="10"/>
        <v>0</v>
      </c>
      <c r="R109" s="43">
        <f t="shared" si="11"/>
        <v>0</v>
      </c>
    </row>
    <row r="110" spans="1:18" x14ac:dyDescent="0.25">
      <c r="A110" s="8">
        <v>45962</v>
      </c>
      <c r="P110" s="47">
        <f t="shared" si="9"/>
        <v>0</v>
      </c>
      <c r="Q110" s="6">
        <f t="shared" si="10"/>
        <v>0</v>
      </c>
      <c r="R110" s="43">
        <f t="shared" si="11"/>
        <v>0</v>
      </c>
    </row>
    <row r="111" spans="1:18" x14ac:dyDescent="0.25">
      <c r="A111" s="8">
        <v>45992</v>
      </c>
      <c r="P111" s="47">
        <f t="shared" si="9"/>
        <v>0</v>
      </c>
      <c r="Q111" s="6">
        <f t="shared" si="10"/>
        <v>0</v>
      </c>
      <c r="R111" s="43">
        <f t="shared" si="11"/>
        <v>0</v>
      </c>
    </row>
    <row r="112" spans="1:18" x14ac:dyDescent="0.25">
      <c r="A112" s="8">
        <v>46023</v>
      </c>
      <c r="P112" s="47">
        <f t="shared" si="9"/>
        <v>0</v>
      </c>
      <c r="Q112" s="6">
        <f t="shared" si="10"/>
        <v>0</v>
      </c>
      <c r="R112" s="43">
        <f t="shared" si="11"/>
        <v>0</v>
      </c>
    </row>
    <row r="113" spans="1:18" x14ac:dyDescent="0.25">
      <c r="A113" s="8">
        <v>46054</v>
      </c>
      <c r="P113" s="47">
        <f t="shared" si="9"/>
        <v>0</v>
      </c>
      <c r="Q113" s="6">
        <f t="shared" si="10"/>
        <v>0</v>
      </c>
      <c r="R113" s="43">
        <f t="shared" si="11"/>
        <v>0</v>
      </c>
    </row>
    <row r="114" spans="1:18" x14ac:dyDescent="0.25">
      <c r="A114" s="8">
        <v>46082</v>
      </c>
      <c r="P114" s="47">
        <f t="shared" si="9"/>
        <v>0</v>
      </c>
      <c r="Q114" s="6">
        <f t="shared" si="10"/>
        <v>0</v>
      </c>
      <c r="R114" s="43">
        <f t="shared" si="11"/>
        <v>0</v>
      </c>
    </row>
    <row r="115" spans="1:18" x14ac:dyDescent="0.25">
      <c r="A115" s="8">
        <v>46113</v>
      </c>
      <c r="P115" s="47">
        <f t="shared" si="9"/>
        <v>0</v>
      </c>
      <c r="Q115" s="6">
        <f t="shared" si="10"/>
        <v>0</v>
      </c>
      <c r="R115" s="43">
        <f t="shared" si="11"/>
        <v>0</v>
      </c>
    </row>
    <row r="116" spans="1:18" x14ac:dyDescent="0.25">
      <c r="A116" s="8">
        <v>46143</v>
      </c>
      <c r="P116" s="47">
        <f t="shared" si="9"/>
        <v>0</v>
      </c>
      <c r="Q116" s="6">
        <f t="shared" si="10"/>
        <v>0</v>
      </c>
      <c r="R116" s="43">
        <f t="shared" si="11"/>
        <v>0</v>
      </c>
    </row>
    <row r="117" spans="1:18" x14ac:dyDescent="0.25">
      <c r="A117" s="8">
        <v>46174</v>
      </c>
      <c r="P117" s="47">
        <f t="shared" si="9"/>
        <v>0</v>
      </c>
      <c r="Q117" s="6">
        <f t="shared" si="10"/>
        <v>0</v>
      </c>
      <c r="R117" s="43">
        <f t="shared" si="11"/>
        <v>0</v>
      </c>
    </row>
    <row r="118" spans="1:18" x14ac:dyDescent="0.25">
      <c r="A118" s="8">
        <v>46204</v>
      </c>
      <c r="P118" s="47">
        <f t="shared" si="9"/>
        <v>0</v>
      </c>
      <c r="Q118" s="6">
        <f t="shared" si="10"/>
        <v>0</v>
      </c>
      <c r="R118" s="43">
        <f t="shared" si="11"/>
        <v>0</v>
      </c>
    </row>
    <row r="119" spans="1:18" x14ac:dyDescent="0.25">
      <c r="A119" s="8">
        <v>46235</v>
      </c>
      <c r="P119" s="47">
        <f t="shared" si="9"/>
        <v>0</v>
      </c>
      <c r="Q119" s="6">
        <f t="shared" si="10"/>
        <v>0</v>
      </c>
      <c r="R119" s="43">
        <f t="shared" si="11"/>
        <v>0</v>
      </c>
    </row>
    <row r="120" spans="1:18" x14ac:dyDescent="0.25">
      <c r="A120" s="8">
        <v>46266</v>
      </c>
      <c r="P120" s="47">
        <f t="shared" si="9"/>
        <v>0</v>
      </c>
      <c r="Q120" s="6">
        <f t="shared" si="10"/>
        <v>0</v>
      </c>
      <c r="R120" s="43">
        <f t="shared" si="11"/>
        <v>0</v>
      </c>
    </row>
    <row r="121" spans="1:18" x14ac:dyDescent="0.25">
      <c r="A121" s="8">
        <v>46296</v>
      </c>
      <c r="P121" s="47">
        <f t="shared" si="9"/>
        <v>0</v>
      </c>
      <c r="Q121" s="6">
        <f t="shared" si="10"/>
        <v>0</v>
      </c>
      <c r="R121" s="43">
        <f t="shared" si="11"/>
        <v>0</v>
      </c>
    </row>
    <row r="122" spans="1:18" x14ac:dyDescent="0.25">
      <c r="A122" s="8">
        <v>46327</v>
      </c>
      <c r="P122" s="47">
        <f t="shared" si="9"/>
        <v>0</v>
      </c>
      <c r="Q122" s="6">
        <f t="shared" si="10"/>
        <v>0</v>
      </c>
      <c r="R122" s="43">
        <f t="shared" si="11"/>
        <v>0</v>
      </c>
    </row>
    <row r="123" spans="1:18" x14ac:dyDescent="0.25">
      <c r="A123" s="8">
        <v>46357</v>
      </c>
      <c r="P123" s="47">
        <f t="shared" si="9"/>
        <v>0</v>
      </c>
      <c r="Q123" s="6">
        <f t="shared" si="10"/>
        <v>0</v>
      </c>
      <c r="R123" s="43">
        <f t="shared" si="11"/>
        <v>0</v>
      </c>
    </row>
    <row r="124" spans="1:18" x14ac:dyDescent="0.25">
      <c r="A124" s="8">
        <v>46388</v>
      </c>
      <c r="P124" s="47">
        <f t="shared" ref="P124:P183" si="12">B124+D124+F124+H124+J124+L124+N124</f>
        <v>0</v>
      </c>
      <c r="Q124" s="6">
        <f t="shared" ref="Q124:Q183" si="13">C124+E124+G124+I124+K124+M124+O124</f>
        <v>0</v>
      </c>
      <c r="R124" s="43">
        <f t="shared" ref="R124:R183" si="14">IF(Q124=0, 0, P124/Q124)</f>
        <v>0</v>
      </c>
    </row>
    <row r="125" spans="1:18" x14ac:dyDescent="0.25">
      <c r="A125" s="8">
        <v>46419</v>
      </c>
      <c r="P125" s="47">
        <f t="shared" si="12"/>
        <v>0</v>
      </c>
      <c r="Q125" s="6">
        <f t="shared" si="13"/>
        <v>0</v>
      </c>
      <c r="R125" s="43">
        <f t="shared" si="14"/>
        <v>0</v>
      </c>
    </row>
    <row r="126" spans="1:18" x14ac:dyDescent="0.25">
      <c r="A126" s="8">
        <v>46447</v>
      </c>
      <c r="P126" s="47">
        <f t="shared" si="12"/>
        <v>0</v>
      </c>
      <c r="Q126" s="6">
        <f t="shared" si="13"/>
        <v>0</v>
      </c>
      <c r="R126" s="43">
        <f t="shared" si="14"/>
        <v>0</v>
      </c>
    </row>
    <row r="127" spans="1:18" x14ac:dyDescent="0.25">
      <c r="A127" s="8">
        <v>46478</v>
      </c>
      <c r="P127" s="47">
        <f t="shared" si="12"/>
        <v>0</v>
      </c>
      <c r="Q127" s="6">
        <f t="shared" si="13"/>
        <v>0</v>
      </c>
      <c r="R127" s="43">
        <f t="shared" si="14"/>
        <v>0</v>
      </c>
    </row>
    <row r="128" spans="1:18" x14ac:dyDescent="0.25">
      <c r="A128" s="8">
        <v>46508</v>
      </c>
      <c r="P128" s="47">
        <f t="shared" si="12"/>
        <v>0</v>
      </c>
      <c r="Q128" s="6">
        <f t="shared" si="13"/>
        <v>0</v>
      </c>
      <c r="R128" s="43">
        <f t="shared" si="14"/>
        <v>0</v>
      </c>
    </row>
    <row r="129" spans="1:18" x14ac:dyDescent="0.25">
      <c r="A129" s="8">
        <v>46539</v>
      </c>
      <c r="P129" s="47">
        <f t="shared" si="12"/>
        <v>0</v>
      </c>
      <c r="Q129" s="6">
        <f t="shared" si="13"/>
        <v>0</v>
      </c>
      <c r="R129" s="43">
        <f t="shared" si="14"/>
        <v>0</v>
      </c>
    </row>
    <row r="130" spans="1:18" x14ac:dyDescent="0.25">
      <c r="A130" s="8">
        <v>46569</v>
      </c>
      <c r="P130" s="47">
        <f t="shared" si="12"/>
        <v>0</v>
      </c>
      <c r="Q130" s="6">
        <f t="shared" si="13"/>
        <v>0</v>
      </c>
      <c r="R130" s="43">
        <f t="shared" si="14"/>
        <v>0</v>
      </c>
    </row>
    <row r="131" spans="1:18" x14ac:dyDescent="0.25">
      <c r="A131" s="8">
        <v>46600</v>
      </c>
      <c r="P131" s="47">
        <f t="shared" si="12"/>
        <v>0</v>
      </c>
      <c r="Q131" s="6">
        <f t="shared" si="13"/>
        <v>0</v>
      </c>
      <c r="R131" s="43">
        <f t="shared" si="14"/>
        <v>0</v>
      </c>
    </row>
    <row r="132" spans="1:18" x14ac:dyDescent="0.25">
      <c r="A132" s="8">
        <v>46631</v>
      </c>
      <c r="P132" s="47">
        <f t="shared" si="12"/>
        <v>0</v>
      </c>
      <c r="Q132" s="6">
        <f t="shared" si="13"/>
        <v>0</v>
      </c>
      <c r="R132" s="43">
        <f t="shared" si="14"/>
        <v>0</v>
      </c>
    </row>
    <row r="133" spans="1:18" x14ac:dyDescent="0.25">
      <c r="A133" s="8">
        <v>46661</v>
      </c>
      <c r="P133" s="47">
        <f t="shared" si="12"/>
        <v>0</v>
      </c>
      <c r="Q133" s="6">
        <f t="shared" si="13"/>
        <v>0</v>
      </c>
      <c r="R133" s="43">
        <f t="shared" si="14"/>
        <v>0</v>
      </c>
    </row>
    <row r="134" spans="1:18" x14ac:dyDescent="0.25">
      <c r="A134" s="8">
        <v>46692</v>
      </c>
      <c r="P134" s="47">
        <f t="shared" si="12"/>
        <v>0</v>
      </c>
      <c r="Q134" s="6">
        <f t="shared" si="13"/>
        <v>0</v>
      </c>
      <c r="R134" s="43">
        <f t="shared" si="14"/>
        <v>0</v>
      </c>
    </row>
    <row r="135" spans="1:18" x14ac:dyDescent="0.25">
      <c r="A135" s="8">
        <v>46722</v>
      </c>
      <c r="P135" s="47">
        <f t="shared" si="12"/>
        <v>0</v>
      </c>
      <c r="Q135" s="6">
        <f t="shared" si="13"/>
        <v>0</v>
      </c>
      <c r="R135" s="43">
        <f t="shared" si="14"/>
        <v>0</v>
      </c>
    </row>
    <row r="136" spans="1:18" x14ac:dyDescent="0.25">
      <c r="A136" s="8">
        <v>46753</v>
      </c>
      <c r="P136" s="47">
        <f t="shared" si="12"/>
        <v>0</v>
      </c>
      <c r="Q136" s="6">
        <f t="shared" si="13"/>
        <v>0</v>
      </c>
      <c r="R136" s="43">
        <f t="shared" si="14"/>
        <v>0</v>
      </c>
    </row>
    <row r="137" spans="1:18" x14ac:dyDescent="0.25">
      <c r="A137" s="8">
        <v>46784</v>
      </c>
      <c r="P137" s="47">
        <f t="shared" si="12"/>
        <v>0</v>
      </c>
      <c r="Q137" s="6">
        <f t="shared" si="13"/>
        <v>0</v>
      </c>
      <c r="R137" s="43">
        <f t="shared" si="14"/>
        <v>0</v>
      </c>
    </row>
    <row r="138" spans="1:18" x14ac:dyDescent="0.25">
      <c r="A138" s="8">
        <v>46813</v>
      </c>
      <c r="P138" s="47">
        <f t="shared" si="12"/>
        <v>0</v>
      </c>
      <c r="Q138" s="6">
        <f t="shared" si="13"/>
        <v>0</v>
      </c>
      <c r="R138" s="43">
        <f t="shared" si="14"/>
        <v>0</v>
      </c>
    </row>
    <row r="139" spans="1:18" x14ac:dyDescent="0.25">
      <c r="A139" s="8">
        <v>46844</v>
      </c>
      <c r="P139" s="47">
        <f t="shared" si="12"/>
        <v>0</v>
      </c>
      <c r="Q139" s="6">
        <f t="shared" si="13"/>
        <v>0</v>
      </c>
      <c r="R139" s="43">
        <f t="shared" si="14"/>
        <v>0</v>
      </c>
    </row>
    <row r="140" spans="1:18" x14ac:dyDescent="0.25">
      <c r="A140" s="8">
        <v>46874</v>
      </c>
      <c r="P140" s="47">
        <f t="shared" si="12"/>
        <v>0</v>
      </c>
      <c r="Q140" s="6">
        <f t="shared" si="13"/>
        <v>0</v>
      </c>
      <c r="R140" s="43">
        <f t="shared" si="14"/>
        <v>0</v>
      </c>
    </row>
    <row r="141" spans="1:18" x14ac:dyDescent="0.25">
      <c r="A141" s="8">
        <v>46905</v>
      </c>
      <c r="P141" s="47">
        <f t="shared" si="12"/>
        <v>0</v>
      </c>
      <c r="Q141" s="6">
        <f t="shared" si="13"/>
        <v>0</v>
      </c>
      <c r="R141" s="43">
        <f t="shared" si="14"/>
        <v>0</v>
      </c>
    </row>
    <row r="142" spans="1:18" x14ac:dyDescent="0.25">
      <c r="A142" s="8">
        <v>46935</v>
      </c>
      <c r="P142" s="47">
        <f t="shared" si="12"/>
        <v>0</v>
      </c>
      <c r="Q142" s="6">
        <f t="shared" si="13"/>
        <v>0</v>
      </c>
      <c r="R142" s="43">
        <f t="shared" si="14"/>
        <v>0</v>
      </c>
    </row>
    <row r="143" spans="1:18" x14ac:dyDescent="0.25">
      <c r="A143" s="8">
        <v>46966</v>
      </c>
      <c r="P143" s="47">
        <f t="shared" si="12"/>
        <v>0</v>
      </c>
      <c r="Q143" s="6">
        <f t="shared" si="13"/>
        <v>0</v>
      </c>
      <c r="R143" s="43">
        <f t="shared" si="14"/>
        <v>0</v>
      </c>
    </row>
    <row r="144" spans="1:18" x14ac:dyDescent="0.25">
      <c r="A144" s="8">
        <v>46997</v>
      </c>
      <c r="P144" s="47">
        <f t="shared" si="12"/>
        <v>0</v>
      </c>
      <c r="Q144" s="6">
        <f t="shared" si="13"/>
        <v>0</v>
      </c>
      <c r="R144" s="43">
        <f t="shared" si="14"/>
        <v>0</v>
      </c>
    </row>
    <row r="145" spans="1:18" x14ac:dyDescent="0.25">
      <c r="A145" s="8">
        <v>47027</v>
      </c>
      <c r="P145" s="47">
        <f t="shared" si="12"/>
        <v>0</v>
      </c>
      <c r="Q145" s="6">
        <f t="shared" si="13"/>
        <v>0</v>
      </c>
      <c r="R145" s="43">
        <f t="shared" si="14"/>
        <v>0</v>
      </c>
    </row>
    <row r="146" spans="1:18" x14ac:dyDescent="0.25">
      <c r="A146" s="8">
        <v>47058</v>
      </c>
      <c r="P146" s="47">
        <f t="shared" si="12"/>
        <v>0</v>
      </c>
      <c r="Q146" s="6">
        <f t="shared" si="13"/>
        <v>0</v>
      </c>
      <c r="R146" s="43">
        <f t="shared" si="14"/>
        <v>0</v>
      </c>
    </row>
    <row r="147" spans="1:18" x14ac:dyDescent="0.25">
      <c r="A147" s="8">
        <v>47088</v>
      </c>
      <c r="P147" s="47">
        <f t="shared" si="12"/>
        <v>0</v>
      </c>
      <c r="Q147" s="6">
        <f t="shared" si="13"/>
        <v>0</v>
      </c>
      <c r="R147" s="43">
        <f t="shared" si="14"/>
        <v>0</v>
      </c>
    </row>
    <row r="148" spans="1:18" x14ac:dyDescent="0.25">
      <c r="A148" s="8">
        <v>47119</v>
      </c>
      <c r="P148" s="47">
        <f t="shared" si="12"/>
        <v>0</v>
      </c>
      <c r="Q148" s="6">
        <f t="shared" si="13"/>
        <v>0</v>
      </c>
      <c r="R148" s="43">
        <f t="shared" si="14"/>
        <v>0</v>
      </c>
    </row>
    <row r="149" spans="1:18" x14ac:dyDescent="0.25">
      <c r="A149" s="8">
        <v>47150</v>
      </c>
      <c r="P149" s="47">
        <f t="shared" si="12"/>
        <v>0</v>
      </c>
      <c r="Q149" s="6">
        <f t="shared" si="13"/>
        <v>0</v>
      </c>
      <c r="R149" s="43">
        <f t="shared" si="14"/>
        <v>0</v>
      </c>
    </row>
    <row r="150" spans="1:18" x14ac:dyDescent="0.25">
      <c r="A150" s="8">
        <v>47178</v>
      </c>
      <c r="P150" s="47">
        <f t="shared" si="12"/>
        <v>0</v>
      </c>
      <c r="Q150" s="6">
        <f t="shared" si="13"/>
        <v>0</v>
      </c>
      <c r="R150" s="43">
        <f t="shared" si="14"/>
        <v>0</v>
      </c>
    </row>
    <row r="151" spans="1:18" x14ac:dyDescent="0.25">
      <c r="A151" s="8">
        <v>47209</v>
      </c>
      <c r="P151" s="47">
        <f t="shared" si="12"/>
        <v>0</v>
      </c>
      <c r="Q151" s="6">
        <f t="shared" si="13"/>
        <v>0</v>
      </c>
      <c r="R151" s="43">
        <f t="shared" si="14"/>
        <v>0</v>
      </c>
    </row>
    <row r="152" spans="1:18" x14ac:dyDescent="0.25">
      <c r="A152" s="8">
        <v>47239</v>
      </c>
      <c r="P152" s="47">
        <f t="shared" si="12"/>
        <v>0</v>
      </c>
      <c r="Q152" s="6">
        <f t="shared" si="13"/>
        <v>0</v>
      </c>
      <c r="R152" s="43">
        <f t="shared" si="14"/>
        <v>0</v>
      </c>
    </row>
    <row r="153" spans="1:18" x14ac:dyDescent="0.25">
      <c r="A153" s="8">
        <v>47270</v>
      </c>
      <c r="P153" s="47">
        <f t="shared" si="12"/>
        <v>0</v>
      </c>
      <c r="Q153" s="6">
        <f t="shared" si="13"/>
        <v>0</v>
      </c>
      <c r="R153" s="43">
        <f t="shared" si="14"/>
        <v>0</v>
      </c>
    </row>
    <row r="154" spans="1:18" x14ac:dyDescent="0.25">
      <c r="A154" s="8">
        <v>47300</v>
      </c>
      <c r="P154" s="47">
        <f t="shared" si="12"/>
        <v>0</v>
      </c>
      <c r="Q154" s="6">
        <f t="shared" si="13"/>
        <v>0</v>
      </c>
      <c r="R154" s="43">
        <f t="shared" si="14"/>
        <v>0</v>
      </c>
    </row>
    <row r="155" spans="1:18" x14ac:dyDescent="0.25">
      <c r="A155" s="8">
        <v>47331</v>
      </c>
      <c r="P155" s="47">
        <f t="shared" si="12"/>
        <v>0</v>
      </c>
      <c r="Q155" s="6">
        <f t="shared" si="13"/>
        <v>0</v>
      </c>
      <c r="R155" s="43">
        <f t="shared" si="14"/>
        <v>0</v>
      </c>
    </row>
    <row r="156" spans="1:18" x14ac:dyDescent="0.25">
      <c r="A156" s="8">
        <v>47362</v>
      </c>
      <c r="P156" s="47">
        <f t="shared" si="12"/>
        <v>0</v>
      </c>
      <c r="Q156" s="6">
        <f t="shared" si="13"/>
        <v>0</v>
      </c>
      <c r="R156" s="43">
        <f t="shared" si="14"/>
        <v>0</v>
      </c>
    </row>
    <row r="157" spans="1:18" x14ac:dyDescent="0.25">
      <c r="A157" s="8">
        <v>47392</v>
      </c>
      <c r="P157" s="47">
        <f t="shared" si="12"/>
        <v>0</v>
      </c>
      <c r="Q157" s="6">
        <f t="shared" si="13"/>
        <v>0</v>
      </c>
      <c r="R157" s="43">
        <f t="shared" si="14"/>
        <v>0</v>
      </c>
    </row>
    <row r="158" spans="1:18" x14ac:dyDescent="0.25">
      <c r="A158" s="8">
        <v>47423</v>
      </c>
      <c r="P158" s="47">
        <f t="shared" si="12"/>
        <v>0</v>
      </c>
      <c r="Q158" s="6">
        <f t="shared" si="13"/>
        <v>0</v>
      </c>
      <c r="R158" s="43">
        <f t="shared" si="14"/>
        <v>0</v>
      </c>
    </row>
    <row r="159" spans="1:18" x14ac:dyDescent="0.25">
      <c r="A159" s="8">
        <v>47453</v>
      </c>
      <c r="P159" s="47">
        <f t="shared" si="12"/>
        <v>0</v>
      </c>
      <c r="Q159" s="6">
        <f t="shared" si="13"/>
        <v>0</v>
      </c>
      <c r="R159" s="43">
        <f t="shared" si="14"/>
        <v>0</v>
      </c>
    </row>
    <row r="160" spans="1:18" x14ac:dyDescent="0.25">
      <c r="A160" s="8">
        <v>47484</v>
      </c>
      <c r="P160" s="47">
        <f t="shared" si="12"/>
        <v>0</v>
      </c>
      <c r="Q160" s="6">
        <f t="shared" si="13"/>
        <v>0</v>
      </c>
      <c r="R160" s="43">
        <f t="shared" si="14"/>
        <v>0</v>
      </c>
    </row>
    <row r="161" spans="1:18" x14ac:dyDescent="0.25">
      <c r="A161" s="8">
        <v>47515</v>
      </c>
      <c r="P161" s="47">
        <f t="shared" si="12"/>
        <v>0</v>
      </c>
      <c r="Q161" s="6">
        <f t="shared" si="13"/>
        <v>0</v>
      </c>
      <c r="R161" s="43">
        <f t="shared" si="14"/>
        <v>0</v>
      </c>
    </row>
    <row r="162" spans="1:18" x14ac:dyDescent="0.25">
      <c r="A162" s="8">
        <v>47543</v>
      </c>
      <c r="P162" s="47">
        <f t="shared" si="12"/>
        <v>0</v>
      </c>
      <c r="Q162" s="6">
        <f t="shared" si="13"/>
        <v>0</v>
      </c>
      <c r="R162" s="43">
        <f t="shared" si="14"/>
        <v>0</v>
      </c>
    </row>
    <row r="163" spans="1:18" x14ac:dyDescent="0.25">
      <c r="A163" s="8">
        <v>47574</v>
      </c>
      <c r="P163" s="47">
        <f t="shared" si="12"/>
        <v>0</v>
      </c>
      <c r="Q163" s="6">
        <f t="shared" si="13"/>
        <v>0</v>
      </c>
      <c r="R163" s="43">
        <f t="shared" si="14"/>
        <v>0</v>
      </c>
    </row>
    <row r="164" spans="1:18" x14ac:dyDescent="0.25">
      <c r="A164" s="8">
        <v>47604</v>
      </c>
      <c r="P164" s="47">
        <f t="shared" si="12"/>
        <v>0</v>
      </c>
      <c r="Q164" s="6">
        <f t="shared" si="13"/>
        <v>0</v>
      </c>
      <c r="R164" s="43">
        <f t="shared" si="14"/>
        <v>0</v>
      </c>
    </row>
    <row r="165" spans="1:18" x14ac:dyDescent="0.25">
      <c r="A165" s="8">
        <v>47635</v>
      </c>
      <c r="P165" s="47">
        <f t="shared" si="12"/>
        <v>0</v>
      </c>
      <c r="Q165" s="6">
        <f t="shared" si="13"/>
        <v>0</v>
      </c>
      <c r="R165" s="43">
        <f t="shared" si="14"/>
        <v>0</v>
      </c>
    </row>
    <row r="166" spans="1:18" x14ac:dyDescent="0.25">
      <c r="A166" s="8">
        <v>47665</v>
      </c>
      <c r="P166" s="47">
        <f t="shared" si="12"/>
        <v>0</v>
      </c>
      <c r="Q166" s="6">
        <f t="shared" si="13"/>
        <v>0</v>
      </c>
      <c r="R166" s="43">
        <f t="shared" si="14"/>
        <v>0</v>
      </c>
    </row>
    <row r="167" spans="1:18" x14ac:dyDescent="0.25">
      <c r="A167" s="8">
        <v>47696</v>
      </c>
      <c r="P167" s="47">
        <f t="shared" si="12"/>
        <v>0</v>
      </c>
      <c r="Q167" s="6">
        <f t="shared" si="13"/>
        <v>0</v>
      </c>
      <c r="R167" s="43">
        <f t="shared" si="14"/>
        <v>0</v>
      </c>
    </row>
    <row r="168" spans="1:18" x14ac:dyDescent="0.25">
      <c r="A168" s="8">
        <v>47727</v>
      </c>
      <c r="P168" s="47">
        <f t="shared" si="12"/>
        <v>0</v>
      </c>
      <c r="Q168" s="6">
        <f t="shared" si="13"/>
        <v>0</v>
      </c>
      <c r="R168" s="43">
        <f t="shared" si="14"/>
        <v>0</v>
      </c>
    </row>
    <row r="169" spans="1:18" x14ac:dyDescent="0.25">
      <c r="A169" s="8">
        <v>47757</v>
      </c>
      <c r="P169" s="47">
        <f t="shared" si="12"/>
        <v>0</v>
      </c>
      <c r="Q169" s="6">
        <f t="shared" si="13"/>
        <v>0</v>
      </c>
      <c r="R169" s="43">
        <f t="shared" si="14"/>
        <v>0</v>
      </c>
    </row>
    <row r="170" spans="1:18" x14ac:dyDescent="0.25">
      <c r="A170" s="8">
        <v>47788</v>
      </c>
      <c r="P170" s="47">
        <f t="shared" si="12"/>
        <v>0</v>
      </c>
      <c r="Q170" s="6">
        <f t="shared" si="13"/>
        <v>0</v>
      </c>
      <c r="R170" s="43">
        <f t="shared" si="14"/>
        <v>0</v>
      </c>
    </row>
    <row r="171" spans="1:18" x14ac:dyDescent="0.25">
      <c r="A171" s="8">
        <v>47818</v>
      </c>
      <c r="P171" s="47">
        <f t="shared" si="12"/>
        <v>0</v>
      </c>
      <c r="Q171" s="6">
        <f t="shared" si="13"/>
        <v>0</v>
      </c>
      <c r="R171" s="43">
        <f t="shared" si="14"/>
        <v>0</v>
      </c>
    </row>
    <row r="172" spans="1:18" x14ac:dyDescent="0.25">
      <c r="A172" s="8">
        <v>47849</v>
      </c>
      <c r="P172" s="47">
        <f t="shared" si="12"/>
        <v>0</v>
      </c>
      <c r="Q172" s="6">
        <f t="shared" si="13"/>
        <v>0</v>
      </c>
      <c r="R172" s="43">
        <f t="shared" si="14"/>
        <v>0</v>
      </c>
    </row>
    <row r="173" spans="1:18" x14ac:dyDescent="0.25">
      <c r="A173" s="8">
        <v>47880</v>
      </c>
      <c r="P173" s="47">
        <f t="shared" si="12"/>
        <v>0</v>
      </c>
      <c r="Q173" s="6">
        <f t="shared" si="13"/>
        <v>0</v>
      </c>
      <c r="R173" s="43">
        <f t="shared" si="14"/>
        <v>0</v>
      </c>
    </row>
    <row r="174" spans="1:18" x14ac:dyDescent="0.25">
      <c r="A174" s="8">
        <v>47908</v>
      </c>
      <c r="P174" s="47">
        <f t="shared" si="12"/>
        <v>0</v>
      </c>
      <c r="Q174" s="6">
        <f t="shared" si="13"/>
        <v>0</v>
      </c>
      <c r="R174" s="43">
        <f t="shared" si="14"/>
        <v>0</v>
      </c>
    </row>
    <row r="175" spans="1:18" x14ac:dyDescent="0.25">
      <c r="A175" s="8">
        <v>47939</v>
      </c>
      <c r="P175" s="47">
        <f t="shared" si="12"/>
        <v>0</v>
      </c>
      <c r="Q175" s="6">
        <f t="shared" si="13"/>
        <v>0</v>
      </c>
      <c r="R175" s="43">
        <f t="shared" si="14"/>
        <v>0</v>
      </c>
    </row>
    <row r="176" spans="1:18" x14ac:dyDescent="0.25">
      <c r="A176" s="8">
        <v>47969</v>
      </c>
      <c r="P176" s="47">
        <f t="shared" si="12"/>
        <v>0</v>
      </c>
      <c r="Q176" s="6">
        <f t="shared" si="13"/>
        <v>0</v>
      </c>
      <c r="R176" s="43">
        <f t="shared" si="14"/>
        <v>0</v>
      </c>
    </row>
    <row r="177" spans="1:18" x14ac:dyDescent="0.25">
      <c r="A177" s="8">
        <v>48000</v>
      </c>
      <c r="P177" s="47">
        <f t="shared" si="12"/>
        <v>0</v>
      </c>
      <c r="Q177" s="6">
        <f t="shared" si="13"/>
        <v>0</v>
      </c>
      <c r="R177" s="43">
        <f t="shared" si="14"/>
        <v>0</v>
      </c>
    </row>
    <row r="178" spans="1:18" x14ac:dyDescent="0.25">
      <c r="A178" s="8">
        <v>48030</v>
      </c>
      <c r="P178" s="47">
        <f t="shared" si="12"/>
        <v>0</v>
      </c>
      <c r="Q178" s="6">
        <f t="shared" si="13"/>
        <v>0</v>
      </c>
      <c r="R178" s="43">
        <f t="shared" si="14"/>
        <v>0</v>
      </c>
    </row>
    <row r="179" spans="1:18" x14ac:dyDescent="0.25">
      <c r="A179" s="8">
        <v>48061</v>
      </c>
      <c r="P179" s="47">
        <f t="shared" si="12"/>
        <v>0</v>
      </c>
      <c r="Q179" s="6">
        <f t="shared" si="13"/>
        <v>0</v>
      </c>
      <c r="R179" s="43">
        <f t="shared" si="14"/>
        <v>0</v>
      </c>
    </row>
    <row r="180" spans="1:18" x14ac:dyDescent="0.25">
      <c r="A180" s="8">
        <v>48092</v>
      </c>
      <c r="P180" s="47">
        <f t="shared" si="12"/>
        <v>0</v>
      </c>
      <c r="Q180" s="6">
        <f t="shared" si="13"/>
        <v>0</v>
      </c>
      <c r="R180" s="43">
        <f t="shared" si="14"/>
        <v>0</v>
      </c>
    </row>
    <row r="181" spans="1:18" x14ac:dyDescent="0.25">
      <c r="A181" s="8">
        <v>48122</v>
      </c>
      <c r="P181" s="47">
        <f t="shared" si="12"/>
        <v>0</v>
      </c>
      <c r="Q181" s="6">
        <f t="shared" si="13"/>
        <v>0</v>
      </c>
      <c r="R181" s="43">
        <f t="shared" si="14"/>
        <v>0</v>
      </c>
    </row>
    <row r="182" spans="1:18" x14ac:dyDescent="0.25">
      <c r="A182" s="8">
        <v>48153</v>
      </c>
      <c r="P182" s="47">
        <f t="shared" si="12"/>
        <v>0</v>
      </c>
      <c r="Q182" s="6">
        <f t="shared" si="13"/>
        <v>0</v>
      </c>
      <c r="R182" s="43">
        <f t="shared" si="14"/>
        <v>0</v>
      </c>
    </row>
    <row r="183" spans="1:18" x14ac:dyDescent="0.25">
      <c r="A183" s="8">
        <v>48183</v>
      </c>
      <c r="P183" s="47">
        <f t="shared" si="12"/>
        <v>0</v>
      </c>
      <c r="Q183" s="6">
        <f t="shared" si="13"/>
        <v>0</v>
      </c>
      <c r="R183" s="43">
        <f t="shared" si="14"/>
        <v>0</v>
      </c>
    </row>
    <row r="184" spans="1:18" x14ac:dyDescent="0.25">
      <c r="A184" s="8"/>
    </row>
  </sheetData>
  <mergeCells count="8">
    <mergeCell ref="P2:Q2"/>
    <mergeCell ref="B2:C2"/>
    <mergeCell ref="D2:E2"/>
    <mergeCell ref="F2:G2"/>
    <mergeCell ref="H2:I2"/>
    <mergeCell ref="J2:K2"/>
    <mergeCell ref="L2:M2"/>
    <mergeCell ref="N2:O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25</vt:i4>
      </vt:variant>
    </vt:vector>
  </HeadingPairs>
  <TitlesOfParts>
    <vt:vector size="31" baseType="lpstr">
      <vt:lpstr>Summary</vt:lpstr>
      <vt:lpstr>Electricity Summary</vt:lpstr>
      <vt:lpstr>Consumption Summary</vt:lpstr>
      <vt:lpstr>Monthly Report</vt:lpstr>
      <vt:lpstr>consumption_data</vt:lpstr>
      <vt:lpstr>electric_data</vt:lpstr>
      <vt:lpstr>condate</vt:lpstr>
      <vt:lpstr>condpw</vt:lpstr>
      <vt:lpstr>conmb</vt:lpstr>
      <vt:lpstr>conmonth</vt:lpstr>
      <vt:lpstr>contot11</vt:lpstr>
      <vt:lpstr>contot12</vt:lpstr>
      <vt:lpstr>contot13</vt:lpstr>
      <vt:lpstr>contot14</vt:lpstr>
      <vt:lpstr>contot15</vt:lpstr>
      <vt:lpstr>contot16</vt:lpstr>
      <vt:lpstr>contot17</vt:lpstr>
      <vt:lpstr>contot18</vt:lpstr>
      <vt:lpstr>contot19</vt:lpstr>
      <vt:lpstr>contot20</vt:lpstr>
      <vt:lpstr>contot21</vt:lpstr>
      <vt:lpstr>contot22</vt:lpstr>
      <vt:lpstr>contot23</vt:lpstr>
      <vt:lpstr>contot24</vt:lpstr>
      <vt:lpstr>contot25</vt:lpstr>
      <vt:lpstr>contot26</vt:lpstr>
      <vt:lpstr>contot27</vt:lpstr>
      <vt:lpstr>contot28</vt:lpstr>
      <vt:lpstr>contot29</vt:lpstr>
      <vt:lpstr>contot30</vt:lpstr>
      <vt:lpstr>contot31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Harteveldt</dc:creator>
  <cp:lastModifiedBy>VDOE-Administrator</cp:lastModifiedBy>
  <cp:lastPrinted>2018-08-08T13:32:06Z</cp:lastPrinted>
  <dcterms:created xsi:type="dcterms:W3CDTF">2018-03-26T14:57:13Z</dcterms:created>
  <dcterms:modified xsi:type="dcterms:W3CDTF">2018-12-21T14:07:46Z</dcterms:modified>
</cp:coreProperties>
</file>