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ntain Garden Club\Documents\Koziell\Commissioner\2020  Budget\"/>
    </mc:Choice>
  </mc:AlternateContent>
  <xr:revisionPtr revIDLastSave="0" documentId="13_ncr:1_{5809CC7B-CB53-4C0E-8EAE-9FF23D77F81C}" xr6:coauthVersionLast="36" xr6:coauthVersionMax="36" xr10:uidLastSave="{00000000-0000-0000-0000-000000000000}"/>
  <bookViews>
    <workbookView xWindow="-120" yWindow="-120" windowWidth="20730" windowHeight="11160" xr2:uid="{A7FFA205-D536-4A55-90BC-A153D098F5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05" i="1" l="1"/>
  <c r="H104" i="1"/>
  <c r="H103" i="1"/>
  <c r="H102" i="1"/>
  <c r="H101" i="1"/>
  <c r="H100" i="1"/>
  <c r="H99" i="1"/>
  <c r="H98" i="1"/>
  <c r="H96" i="1"/>
  <c r="H95" i="1"/>
  <c r="H94" i="1"/>
  <c r="H93" i="1"/>
  <c r="H91" i="1"/>
  <c r="H90" i="1"/>
  <c r="H89" i="1"/>
  <c r="H88" i="1"/>
  <c r="H87" i="1"/>
  <c r="H86" i="1"/>
  <c r="H85" i="1"/>
  <c r="H84" i="1"/>
  <c r="H83" i="1"/>
  <c r="H80" i="1"/>
  <c r="H79" i="1"/>
  <c r="H78" i="1"/>
  <c r="H77" i="1"/>
  <c r="H74" i="1"/>
  <c r="H73" i="1"/>
  <c r="H72" i="1"/>
  <c r="H71" i="1"/>
  <c r="H70" i="1"/>
  <c r="H58" i="1"/>
  <c r="H57" i="1"/>
  <c r="H56" i="1"/>
  <c r="H55" i="1"/>
  <c r="H54" i="1"/>
  <c r="H53" i="1"/>
  <c r="H49" i="1"/>
  <c r="H48" i="1"/>
  <c r="H47" i="1"/>
  <c r="H46" i="1"/>
  <c r="H45" i="1"/>
  <c r="H44" i="1"/>
  <c r="H40" i="1"/>
  <c r="H39" i="1"/>
  <c r="H35" i="1"/>
  <c r="H34" i="1"/>
  <c r="H33" i="1"/>
  <c r="H32" i="1"/>
  <c r="H31" i="1"/>
  <c r="H27" i="1"/>
  <c r="H26" i="1"/>
  <c r="H25" i="1"/>
  <c r="H24" i="1"/>
  <c r="H23" i="1"/>
  <c r="H20" i="1"/>
  <c r="H17" i="1"/>
  <c r="H16" i="1"/>
  <c r="H15" i="1"/>
  <c r="H14" i="1"/>
  <c r="H13" i="1"/>
  <c r="H12" i="1"/>
  <c r="H11" i="1"/>
  <c r="H10" i="1"/>
  <c r="H9" i="1"/>
  <c r="H6" i="1"/>
  <c r="H41" i="1" l="1"/>
  <c r="H36" i="1"/>
  <c r="H50" i="1"/>
  <c r="E50" i="1"/>
  <c r="E59" i="1"/>
  <c r="E18" i="1"/>
  <c r="E28" i="1"/>
  <c r="E36" i="1"/>
  <c r="E41" i="1"/>
  <c r="E106" i="1"/>
  <c r="H106" i="1" s="1"/>
  <c r="C36" i="1"/>
  <c r="B92" i="1"/>
  <c r="H92" i="1" s="1"/>
  <c r="B81" i="1"/>
  <c r="H81" i="1" s="1"/>
  <c r="B75" i="1"/>
  <c r="H75" i="1" s="1"/>
  <c r="B59" i="1"/>
  <c r="H59" i="1" s="1"/>
  <c r="B50" i="1"/>
  <c r="B41" i="1"/>
  <c r="B36" i="1"/>
  <c r="B28" i="1"/>
  <c r="B18" i="1"/>
  <c r="H18" i="1" l="1"/>
  <c r="B111" i="1"/>
  <c r="H28" i="1"/>
  <c r="E111" i="1"/>
  <c r="I47" i="1"/>
  <c r="C92" i="1"/>
  <c r="I92" i="1" s="1"/>
  <c r="I105" i="1"/>
  <c r="I104" i="1"/>
  <c r="I103" i="1"/>
  <c r="I102" i="1"/>
  <c r="I101" i="1"/>
  <c r="I100" i="1"/>
  <c r="I99" i="1"/>
  <c r="I98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0" i="1"/>
  <c r="I79" i="1"/>
  <c r="I78" i="1"/>
  <c r="I77" i="1"/>
  <c r="I74" i="1"/>
  <c r="I73" i="1"/>
  <c r="I72" i="1"/>
  <c r="I71" i="1"/>
  <c r="I70" i="1"/>
  <c r="I67" i="1"/>
  <c r="I66" i="1"/>
  <c r="I58" i="1"/>
  <c r="I55" i="1"/>
  <c r="I54" i="1"/>
  <c r="I53" i="1"/>
  <c r="I46" i="1"/>
  <c r="I45" i="1"/>
  <c r="I44" i="1"/>
  <c r="I40" i="1"/>
  <c r="I39" i="1"/>
  <c r="I35" i="1"/>
  <c r="I34" i="1"/>
  <c r="I33" i="1"/>
  <c r="I32" i="1"/>
  <c r="I31" i="1"/>
  <c r="I27" i="1"/>
  <c r="I26" i="1"/>
  <c r="I25" i="1"/>
  <c r="I24" i="1"/>
  <c r="I23" i="1"/>
  <c r="I20" i="1"/>
  <c r="I17" i="1"/>
  <c r="I16" i="1"/>
  <c r="I15" i="1"/>
  <c r="I14" i="1"/>
  <c r="I13" i="1"/>
  <c r="I12" i="1"/>
  <c r="I11" i="1"/>
  <c r="I10" i="1"/>
  <c r="I9" i="1"/>
  <c r="I6" i="1"/>
  <c r="F59" i="1"/>
  <c r="F50" i="1"/>
  <c r="F41" i="1"/>
  <c r="I41" i="1" s="1"/>
  <c r="F106" i="1"/>
  <c r="I106" i="1" s="1"/>
  <c r="F36" i="1"/>
  <c r="F28" i="1"/>
  <c r="F18" i="1"/>
  <c r="C18" i="1"/>
  <c r="C28" i="1"/>
  <c r="C50" i="1"/>
  <c r="C59" i="1"/>
  <c r="C81" i="1"/>
  <c r="I81" i="1" s="1"/>
  <c r="C75" i="1"/>
  <c r="I75" i="1" s="1"/>
  <c r="I50" i="1" l="1"/>
  <c r="H111" i="1"/>
  <c r="I59" i="1"/>
  <c r="F111" i="1"/>
  <c r="I36" i="1"/>
  <c r="I28" i="1"/>
  <c r="C111" i="1"/>
  <c r="I18" i="1"/>
  <c r="I111" i="1" l="1"/>
</calcChain>
</file>

<file path=xl/sharedStrings.xml><?xml version="1.0" encoding="utf-8"?>
<sst xmlns="http://schemas.openxmlformats.org/spreadsheetml/2006/main" count="125" uniqueCount="89">
  <si>
    <t>Operations/Hwy Budget</t>
  </si>
  <si>
    <t>Water Budget</t>
  </si>
  <si>
    <t xml:space="preserve">Combined Water/Hwy </t>
  </si>
  <si>
    <t>EXECUTIVE</t>
  </si>
  <si>
    <t>Salaries -Officers</t>
  </si>
  <si>
    <t>ADMINISTRATION</t>
  </si>
  <si>
    <t xml:space="preserve">Salary </t>
  </si>
  <si>
    <t xml:space="preserve">Bonus </t>
  </si>
  <si>
    <t>Supplies</t>
  </si>
  <si>
    <t>Printing/Dues/Ads</t>
  </si>
  <si>
    <t>Equipment &amp; Maint.</t>
  </si>
  <si>
    <t>Travel/Conference</t>
  </si>
  <si>
    <t>Audit</t>
  </si>
  <si>
    <t>Telecommunications</t>
  </si>
  <si>
    <t>Safety</t>
  </si>
  <si>
    <t>LEGAL EXPENSE</t>
  </si>
  <si>
    <t>EMPLOYEE BENEFITS</t>
  </si>
  <si>
    <t>Med/diabil Insurance</t>
  </si>
  <si>
    <t>Soc Security</t>
  </si>
  <si>
    <t>Workers Comp</t>
  </si>
  <si>
    <t>Unemploy Insurance</t>
  </si>
  <si>
    <t>NH Retirement</t>
  </si>
  <si>
    <t>subtotals</t>
  </si>
  <si>
    <t>GEN GOV BLDGS</t>
  </si>
  <si>
    <t>Bldgs &amp; Grounds</t>
  </si>
  <si>
    <t>Heating (Propane)</t>
  </si>
  <si>
    <t>Electricity</t>
  </si>
  <si>
    <t>Telephone</t>
  </si>
  <si>
    <t>Engineering</t>
  </si>
  <si>
    <t>INSURANCE</t>
  </si>
  <si>
    <t>Prop- Liability Ins</t>
  </si>
  <si>
    <t>Prop Damage Ded</t>
  </si>
  <si>
    <t>BONDS -Principal</t>
  </si>
  <si>
    <t>Oak Ridge</t>
  </si>
  <si>
    <t>Jung Frau Main</t>
  </si>
  <si>
    <t>Grader Lease</t>
  </si>
  <si>
    <t>Water Tank Loan</t>
  </si>
  <si>
    <t>BONDS -Interest</t>
  </si>
  <si>
    <t xml:space="preserve">REGION ASSOC </t>
  </si>
  <si>
    <t>MISC/TRNG/CKLIST</t>
  </si>
  <si>
    <t>HWYS &amp; STREETS</t>
  </si>
  <si>
    <t>Full Time Staff</t>
  </si>
  <si>
    <t>Part Time Staff</t>
  </si>
  <si>
    <t>On Call Comp</t>
  </si>
  <si>
    <t>Overtime</t>
  </si>
  <si>
    <t>EQUIP &amp; MAINT</t>
  </si>
  <si>
    <t>Repairs/Maint/Supplies</t>
  </si>
  <si>
    <t>Fuel</t>
  </si>
  <si>
    <t>Tools &amp; Equipment</t>
  </si>
  <si>
    <t>ROADS</t>
  </si>
  <si>
    <t>Salt</t>
  </si>
  <si>
    <t>Sand</t>
  </si>
  <si>
    <t>Culverts</t>
  </si>
  <si>
    <t>Gravel(maintnce)</t>
  </si>
  <si>
    <t>Asphalt(maint)</t>
  </si>
  <si>
    <t>Engineer/Consultant</t>
  </si>
  <si>
    <t>Line Painting</t>
  </si>
  <si>
    <t>Subcontract Equipmnt</t>
  </si>
  <si>
    <t>Street Lighting</t>
  </si>
  <si>
    <t>Parks &amp; Recreation</t>
  </si>
  <si>
    <t>TAN Interest</t>
  </si>
  <si>
    <t>Asset Mngmnt</t>
  </si>
  <si>
    <t>Operations/Highway Budget</t>
  </si>
  <si>
    <t>WaterServices</t>
  </si>
  <si>
    <t>Testing</t>
  </si>
  <si>
    <t>Repairs</t>
  </si>
  <si>
    <t>Treatment</t>
  </si>
  <si>
    <t>Water Monitoring</t>
  </si>
  <si>
    <t>Heat (propane)</t>
  </si>
  <si>
    <t>Telemetry SCADA</t>
  </si>
  <si>
    <t>GRAND TOTALS</t>
  </si>
  <si>
    <t>Combined Water/Highway/Operations</t>
  </si>
  <si>
    <t>2018-Water Tank Loan</t>
  </si>
  <si>
    <t>Dust Control/Other</t>
  </si>
  <si>
    <t>Reinach Tank</t>
  </si>
  <si>
    <t>Comm Equip/Repairs</t>
  </si>
  <si>
    <t xml:space="preserve"> Truck</t>
  </si>
  <si>
    <t>Truck</t>
  </si>
  <si>
    <t>Budget 2020</t>
  </si>
  <si>
    <t>Expended 2020</t>
  </si>
  <si>
    <t>Page 2 of 2</t>
  </si>
  <si>
    <t>Page 1 of 2</t>
  </si>
  <si>
    <t>Warrant Articles Spent</t>
  </si>
  <si>
    <t>Tight Tank</t>
  </si>
  <si>
    <t>Summit Electrical</t>
  </si>
  <si>
    <t>DPWI Electrical</t>
  </si>
  <si>
    <t>New Truck</t>
  </si>
  <si>
    <t>Reinach Project</t>
  </si>
  <si>
    <t>Grant Reimbursment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</si>
</sst>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164" fontId="5" fillId="0" borderId="8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16" xfId="1" applyNumberFormat="1" applyFont="1" applyBorder="1" applyAlignment="1">
      <alignment horizontal="right"/>
    </xf>
    <xf numFmtId="0" fontId="2" fillId="0" borderId="2" xfId="0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2" xfId="1" applyNumberFormat="1" applyFont="1" applyBorder="1" applyAlignment="1"/>
    <xf numFmtId="164" fontId="5" fillId="0" borderId="0" xfId="1" applyNumberFormat="1" applyFont="1" applyAlignment="1"/>
    <xf numFmtId="164" fontId="5" fillId="0" borderId="4" xfId="1" applyNumberFormat="1" applyFont="1" applyBorder="1" applyAlignment="1"/>
    <xf numFmtId="0" fontId="2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9" xfId="0" applyFont="1" applyBorder="1"/>
    <xf numFmtId="164" fontId="5" fillId="0" borderId="7" xfId="1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0" fontId="10" fillId="0" borderId="0" xfId="0" applyFont="1"/>
    <xf numFmtId="3" fontId="4" fillId="0" borderId="0" xfId="0" applyNumberFormat="1" applyFont="1"/>
    <xf numFmtId="0" fontId="9" fillId="0" borderId="8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5" fillId="0" borderId="0" xfId="0" applyFont="1" applyFill="1"/>
    <xf numFmtId="164" fontId="5" fillId="0" borderId="0" xfId="1" applyNumberFormat="1" applyFont="1" applyAlignment="1">
      <alignment horizontal="right"/>
    </xf>
    <xf numFmtId="0" fontId="11" fillId="0" borderId="0" xfId="0" applyFont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2" borderId="2" xfId="0" applyFont="1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right"/>
    </xf>
    <xf numFmtId="164" fontId="5" fillId="2" borderId="2" xfId="1" applyNumberFormat="1" applyFont="1" applyFill="1" applyBorder="1"/>
    <xf numFmtId="164" fontId="5" fillId="2" borderId="8" xfId="1" applyNumberFormat="1" applyFont="1" applyFill="1" applyBorder="1" applyAlignment="1">
      <alignment horizontal="right"/>
    </xf>
    <xf numFmtId="164" fontId="5" fillId="2" borderId="16" xfId="1" applyNumberFormat="1" applyFont="1" applyFill="1" applyBorder="1" applyAlignment="1">
      <alignment horizontal="right"/>
    </xf>
    <xf numFmtId="164" fontId="5" fillId="2" borderId="4" xfId="1" applyNumberFormat="1" applyFont="1" applyFill="1" applyBorder="1"/>
    <xf numFmtId="4" fontId="5" fillId="0" borderId="0" xfId="0" applyNumberFormat="1" applyFont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0" borderId="0" xfId="1" applyNumberFormat="1" applyFont="1"/>
    <xf numFmtId="164" fontId="5" fillId="2" borderId="0" xfId="1" applyNumberFormat="1" applyFont="1" applyFill="1"/>
    <xf numFmtId="0" fontId="5" fillId="0" borderId="2" xfId="0" applyFont="1" applyBorder="1"/>
    <xf numFmtId="0" fontId="5" fillId="2" borderId="2" xfId="0" applyFont="1" applyFill="1" applyBorder="1"/>
    <xf numFmtId="164" fontId="5" fillId="2" borderId="8" xfId="1" applyNumberFormat="1" applyFont="1" applyFill="1" applyBorder="1" applyAlignment="1">
      <alignment horizontal="center"/>
    </xf>
    <xf numFmtId="164" fontId="5" fillId="2" borderId="8" xfId="1" applyNumberFormat="1" applyFont="1" applyFill="1" applyBorder="1"/>
    <xf numFmtId="164" fontId="5" fillId="2" borderId="2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164" fontId="5" fillId="0" borderId="0" xfId="1" applyNumberFormat="1" applyFont="1" applyBorder="1"/>
    <xf numFmtId="164" fontId="5" fillId="3" borderId="0" xfId="1" applyNumberFormat="1" applyFont="1" applyFill="1" applyBorder="1"/>
    <xf numFmtId="164" fontId="5" fillId="3" borderId="0" xfId="1" applyNumberFormat="1" applyFont="1" applyFill="1" applyBorder="1" applyAlignment="1">
      <alignment horizontal="right"/>
    </xf>
    <xf numFmtId="164" fontId="5" fillId="3" borderId="0" xfId="1" applyNumberFormat="1" applyFont="1" applyFill="1"/>
    <xf numFmtId="164" fontId="5" fillId="0" borderId="0" xfId="1" applyNumberFormat="1" applyFont="1" applyFill="1" applyBorder="1" applyAlignment="1">
      <alignment horizontal="right"/>
    </xf>
    <xf numFmtId="43" fontId="5" fillId="0" borderId="7" xfId="1" applyFont="1" applyBorder="1" applyAlignment="1">
      <alignment horizontal="right"/>
    </xf>
    <xf numFmtId="164" fontId="5" fillId="0" borderId="0" xfId="1" applyNumberFormat="1" applyFont="1" applyAlignment="1">
      <alignment horizontal="center"/>
    </xf>
    <xf numFmtId="164" fontId="5" fillId="3" borderId="0" xfId="1" applyNumberFormat="1" applyFont="1" applyFill="1" applyAlignment="1">
      <alignment horizontal="center"/>
    </xf>
    <xf numFmtId="164" fontId="5" fillId="2" borderId="0" xfId="1" applyNumberFormat="1" applyFont="1" applyFill="1" applyBorder="1"/>
    <xf numFmtId="3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2" borderId="0" xfId="0" applyFont="1" applyFill="1"/>
    <xf numFmtId="0" fontId="5" fillId="2" borderId="7" xfId="0" applyFont="1" applyFill="1" applyBorder="1" applyAlignment="1">
      <alignment horizontal="center"/>
    </xf>
    <xf numFmtId="3" fontId="5" fillId="0" borderId="2" xfId="0" applyNumberFormat="1" applyFont="1" applyBorder="1"/>
    <xf numFmtId="3" fontId="5" fillId="2" borderId="0" xfId="0" applyNumberFormat="1" applyFont="1" applyFill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Fill="1"/>
    <xf numFmtId="4" fontId="8" fillId="0" borderId="0" xfId="0" applyNumberFormat="1" applyFont="1"/>
    <xf numFmtId="0" fontId="12" fillId="0" borderId="0" xfId="0" applyFont="1" applyFill="1"/>
    <xf numFmtId="4" fontId="13" fillId="0" borderId="0" xfId="0" applyNumberFormat="1" applyFont="1"/>
    <xf numFmtId="0" fontId="13" fillId="0" borderId="0" xfId="0" applyFont="1"/>
    <xf numFmtId="0" fontId="8" fillId="2" borderId="0" xfId="0" applyFont="1" applyFill="1"/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7" fillId="0" borderId="0" xfId="1" applyNumberFormat="1" applyFont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3" fontId="7" fillId="0" borderId="0" xfId="0" applyNumberFormat="1" applyFont="1" applyBorder="1" applyAlignment="1">
      <alignment horizontal="right"/>
    </xf>
    <xf numFmtId="0" fontId="3" fillId="0" borderId="18" xfId="0" applyFont="1" applyBorder="1"/>
    <xf numFmtId="0" fontId="5" fillId="2" borderId="0" xfId="0" applyFont="1" applyFill="1" applyBorder="1"/>
    <xf numFmtId="3" fontId="5" fillId="0" borderId="0" xfId="0" applyNumberFormat="1" applyFont="1" applyBorder="1" applyAlignment="1">
      <alignment horizontal="right"/>
    </xf>
    <xf numFmtId="3" fontId="5" fillId="2" borderId="2" xfId="0" applyNumberFormat="1" applyFont="1" applyFill="1" applyBorder="1"/>
    <xf numFmtId="3" fontId="5" fillId="0" borderId="7" xfId="0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8" fillId="0" borderId="0" xfId="0" applyNumberFormat="1" applyFont="1"/>
    <xf numFmtId="3" fontId="5" fillId="0" borderId="2" xfId="0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 applyAlignment="1">
      <alignment horizontal="right"/>
    </xf>
    <xf numFmtId="43" fontId="5" fillId="0" borderId="2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0" xfId="1" applyFont="1" applyFill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center"/>
    </xf>
    <xf numFmtId="3" fontId="5" fillId="0" borderId="0" xfId="1" applyNumberFormat="1" applyFont="1" applyFill="1" applyAlignment="1">
      <alignment horizontal="center"/>
    </xf>
    <xf numFmtId="3" fontId="5" fillId="0" borderId="0" xfId="1" applyNumberFormat="1" applyFont="1" applyFill="1"/>
    <xf numFmtId="0" fontId="14" fillId="0" borderId="2" xfId="0" applyFont="1" applyBorder="1" applyAlignment="1">
      <alignment horizontal="center"/>
    </xf>
    <xf numFmtId="164" fontId="14" fillId="0" borderId="2" xfId="1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164" fontId="14" fillId="2" borderId="8" xfId="1" applyNumberFormat="1" applyFont="1" applyFill="1" applyBorder="1" applyAlignment="1">
      <alignment horizontal="center"/>
    </xf>
    <xf numFmtId="164" fontId="14" fillId="0" borderId="8" xfId="1" applyNumberFormat="1" applyFont="1" applyBorder="1" applyAlignment="1">
      <alignment horizontal="right"/>
    </xf>
    <xf numFmtId="43" fontId="14" fillId="0" borderId="7" xfId="1" applyFont="1" applyBorder="1" applyAlignment="1">
      <alignment horizontal="right"/>
    </xf>
    <xf numFmtId="164" fontId="14" fillId="2" borderId="8" xfId="1" applyNumberFormat="1" applyFont="1" applyFill="1" applyBorder="1"/>
    <xf numFmtId="164" fontId="5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64" fontId="7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0" fontId="15" fillId="0" borderId="0" xfId="0" applyFont="1"/>
    <xf numFmtId="3" fontId="11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Fill="1"/>
    <xf numFmtId="0" fontId="5" fillId="0" borderId="1" xfId="0" applyFont="1" applyBorder="1"/>
    <xf numFmtId="164" fontId="5" fillId="0" borderId="0" xfId="1" applyNumberFormat="1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3880-BEA4-4243-A82E-5F04E1D22E02}">
  <sheetPr>
    <pageSetUpPr fitToPage="1"/>
  </sheetPr>
  <dimension ref="A1:O341"/>
  <sheetViews>
    <sheetView tabSelected="1" zoomScale="80" zoomScaleNormal="85" workbookViewId="0">
      <selection activeCell="D115" sqref="D115"/>
    </sheetView>
  </sheetViews>
  <sheetFormatPr defaultRowHeight="15.75" x14ac:dyDescent="0.25"/>
  <cols>
    <col min="1" max="1" width="22.5703125" style="2" customWidth="1"/>
    <col min="2" max="2" width="12.42578125" style="2" customWidth="1"/>
    <col min="3" max="3" width="12.42578125" style="33" customWidth="1"/>
    <col min="4" max="4" width="10.85546875" style="98" customWidth="1"/>
    <col min="5" max="5" width="12.28515625" style="33" customWidth="1"/>
    <col min="6" max="6" width="12.42578125" style="33" customWidth="1"/>
    <col min="7" max="7" width="10.42578125" style="98" customWidth="1"/>
    <col min="8" max="8" width="12.28515625" style="33" customWidth="1"/>
    <col min="9" max="9" width="13.140625" style="33" customWidth="1"/>
    <col min="10" max="10" width="11.5703125" style="2" customWidth="1"/>
    <col min="11" max="16384" width="9.140625" style="2"/>
  </cols>
  <sheetData>
    <row r="1" spans="1:15" x14ac:dyDescent="0.25">
      <c r="D1"/>
      <c r="E1"/>
      <c r="F1"/>
      <c r="G1"/>
      <c r="H1"/>
    </row>
    <row r="2" spans="1:15" x14ac:dyDescent="0.25">
      <c r="D2"/>
      <c r="E2"/>
      <c r="F2"/>
      <c r="G2"/>
      <c r="H2"/>
    </row>
    <row r="3" spans="1:15" x14ac:dyDescent="0.25">
      <c r="A3" s="103">
        <v>44043</v>
      </c>
      <c r="B3" s="36" t="s">
        <v>0</v>
      </c>
      <c r="C3" s="44"/>
      <c r="D3" s="49"/>
      <c r="E3" s="164" t="s">
        <v>1</v>
      </c>
      <c r="F3" s="164"/>
      <c r="G3" s="50"/>
      <c r="H3" s="165" t="s">
        <v>2</v>
      </c>
      <c r="I3" s="165"/>
    </row>
    <row r="4" spans="1:15" ht="31.5" thickBot="1" x14ac:dyDescent="0.3">
      <c r="A4" s="3" t="s">
        <v>81</v>
      </c>
      <c r="B4" s="4" t="s">
        <v>78</v>
      </c>
      <c r="C4" s="24" t="s">
        <v>79</v>
      </c>
      <c r="D4" s="51"/>
      <c r="E4" s="24" t="s">
        <v>78</v>
      </c>
      <c r="F4" s="24" t="s">
        <v>79</v>
      </c>
      <c r="G4" s="51"/>
      <c r="H4" s="24" t="s">
        <v>78</v>
      </c>
      <c r="I4" s="24" t="s">
        <v>79</v>
      </c>
    </row>
    <row r="5" spans="1:15" ht="16.5" thickTop="1" x14ac:dyDescent="0.25">
      <c r="A5" s="104" t="s">
        <v>3</v>
      </c>
      <c r="B5" s="5"/>
      <c r="C5" s="17"/>
      <c r="D5" s="38"/>
      <c r="E5" s="17"/>
      <c r="F5" s="133"/>
      <c r="G5" s="162"/>
      <c r="H5" s="162"/>
      <c r="I5" s="17"/>
    </row>
    <row r="6" spans="1:15" s="156" customFormat="1" x14ac:dyDescent="0.25">
      <c r="A6" s="28" t="s">
        <v>4</v>
      </c>
      <c r="B6" s="152">
        <v>12200</v>
      </c>
      <c r="C6" s="153">
        <v>8375</v>
      </c>
      <c r="D6" s="154"/>
      <c r="E6" s="152">
        <v>2160</v>
      </c>
      <c r="F6" s="152">
        <v>0</v>
      </c>
      <c r="G6" s="155"/>
      <c r="H6" s="153">
        <f>SUM(B6+E6)</f>
        <v>14360</v>
      </c>
      <c r="I6" s="153">
        <f>SUM(C6,F6)</f>
        <v>8375</v>
      </c>
    </row>
    <row r="7" spans="1:15" s="41" customFormat="1" ht="16.5" thickBot="1" x14ac:dyDescent="0.3">
      <c r="A7" s="114"/>
      <c r="B7" s="115"/>
      <c r="C7" s="118"/>
      <c r="D7" s="116"/>
      <c r="E7" s="115"/>
      <c r="F7" s="115"/>
      <c r="G7" s="117"/>
      <c r="H7" s="118"/>
      <c r="I7" s="118"/>
    </row>
    <row r="8" spans="1:15" ht="16.5" thickTop="1" x14ac:dyDescent="0.25">
      <c r="A8" s="104" t="s">
        <v>5</v>
      </c>
      <c r="B8" s="9"/>
      <c r="C8" s="16"/>
      <c r="D8" s="40"/>
      <c r="E8" s="46"/>
      <c r="F8" s="101"/>
      <c r="G8" s="162"/>
      <c r="H8" s="162"/>
      <c r="I8" s="127"/>
      <c r="O8" s="11"/>
    </row>
    <row r="9" spans="1:15" x14ac:dyDescent="0.25">
      <c r="A9" s="6" t="s">
        <v>6</v>
      </c>
      <c r="B9" s="7">
        <v>32300</v>
      </c>
      <c r="C9" s="123">
        <v>14955</v>
      </c>
      <c r="D9" s="54"/>
      <c r="E9" s="12">
        <v>6000</v>
      </c>
      <c r="F9" s="7">
        <v>1485</v>
      </c>
      <c r="G9" s="53"/>
      <c r="H9" s="8">
        <f t="shared" ref="H9:H18" si="0">SUM(B9+E9)</f>
        <v>38300</v>
      </c>
      <c r="I9" s="8">
        <f t="shared" ref="I9:I18" si="1">SUM(C9,F9)</f>
        <v>16440</v>
      </c>
    </row>
    <row r="10" spans="1:15" x14ac:dyDescent="0.25">
      <c r="A10" s="6" t="s">
        <v>7</v>
      </c>
      <c r="B10" s="7">
        <v>850</v>
      </c>
      <c r="C10" s="124">
        <v>0</v>
      </c>
      <c r="D10" s="54"/>
      <c r="E10" s="12">
        <v>150</v>
      </c>
      <c r="F10" s="7"/>
      <c r="G10" s="53"/>
      <c r="H10" s="8">
        <f t="shared" si="0"/>
        <v>1000</v>
      </c>
      <c r="I10" s="8">
        <f t="shared" si="1"/>
        <v>0</v>
      </c>
    </row>
    <row r="11" spans="1:15" x14ac:dyDescent="0.25">
      <c r="A11" s="6" t="s">
        <v>8</v>
      </c>
      <c r="B11" s="7">
        <v>1500</v>
      </c>
      <c r="C11" s="123">
        <v>381</v>
      </c>
      <c r="D11" s="54"/>
      <c r="E11" s="12">
        <v>90</v>
      </c>
      <c r="F11" s="7">
        <v>0</v>
      </c>
      <c r="G11" s="53"/>
      <c r="H11" s="8">
        <f t="shared" si="0"/>
        <v>1590</v>
      </c>
      <c r="I11" s="8">
        <f t="shared" si="1"/>
        <v>381</v>
      </c>
    </row>
    <row r="12" spans="1:15" x14ac:dyDescent="0.25">
      <c r="A12" s="6" t="s">
        <v>9</v>
      </c>
      <c r="B12" s="7">
        <v>4983</v>
      </c>
      <c r="C12" s="123">
        <v>2560</v>
      </c>
      <c r="D12" s="54"/>
      <c r="E12" s="12">
        <v>825</v>
      </c>
      <c r="F12" s="7">
        <v>266</v>
      </c>
      <c r="G12" s="53"/>
      <c r="H12" s="8">
        <f t="shared" si="0"/>
        <v>5808</v>
      </c>
      <c r="I12" s="8">
        <f t="shared" si="1"/>
        <v>2826</v>
      </c>
    </row>
    <row r="13" spans="1:15" x14ac:dyDescent="0.25">
      <c r="A13" s="6" t="s">
        <v>10</v>
      </c>
      <c r="B13" s="7">
        <v>425</v>
      </c>
      <c r="C13" s="123">
        <v>1868</v>
      </c>
      <c r="D13" s="54"/>
      <c r="E13" s="12">
        <v>75</v>
      </c>
      <c r="F13" s="7">
        <v>330</v>
      </c>
      <c r="G13" s="53"/>
      <c r="H13" s="8">
        <f t="shared" si="0"/>
        <v>500</v>
      </c>
      <c r="I13" s="8">
        <f t="shared" si="1"/>
        <v>2198</v>
      </c>
    </row>
    <row r="14" spans="1:15" x14ac:dyDescent="0.25">
      <c r="A14" s="6" t="s">
        <v>11</v>
      </c>
      <c r="B14" s="7">
        <v>85</v>
      </c>
      <c r="C14" s="123">
        <v>0</v>
      </c>
      <c r="D14" s="54"/>
      <c r="E14" s="12">
        <v>15</v>
      </c>
      <c r="F14" s="7"/>
      <c r="G14" s="53"/>
      <c r="H14" s="8">
        <f t="shared" si="0"/>
        <v>100</v>
      </c>
      <c r="I14" s="8">
        <f t="shared" si="1"/>
        <v>0</v>
      </c>
    </row>
    <row r="15" spans="1:15" x14ac:dyDescent="0.25">
      <c r="A15" s="6" t="s">
        <v>12</v>
      </c>
      <c r="B15" s="7">
        <v>4250</v>
      </c>
      <c r="C15" s="123">
        <v>4037</v>
      </c>
      <c r="D15" s="54"/>
      <c r="E15" s="12">
        <v>750</v>
      </c>
      <c r="F15" s="7">
        <v>712</v>
      </c>
      <c r="G15" s="53"/>
      <c r="H15" s="8">
        <f t="shared" si="0"/>
        <v>5000</v>
      </c>
      <c r="I15" s="8">
        <f t="shared" si="1"/>
        <v>4749</v>
      </c>
    </row>
    <row r="16" spans="1:15" x14ac:dyDescent="0.25">
      <c r="A16" s="6" t="s">
        <v>13</v>
      </c>
      <c r="B16" s="13">
        <v>850</v>
      </c>
      <c r="C16" s="125">
        <v>0</v>
      </c>
      <c r="D16" s="55"/>
      <c r="E16" s="14">
        <v>150</v>
      </c>
      <c r="F16" s="13">
        <v>0</v>
      </c>
      <c r="G16" s="56"/>
      <c r="H16" s="8">
        <f t="shared" si="0"/>
        <v>1000</v>
      </c>
      <c r="I16" s="8">
        <f t="shared" si="1"/>
        <v>0</v>
      </c>
    </row>
    <row r="17" spans="1:9" x14ac:dyDescent="0.25">
      <c r="A17" s="15" t="s">
        <v>14</v>
      </c>
      <c r="B17" s="7">
        <v>1200</v>
      </c>
      <c r="C17" s="123">
        <v>65</v>
      </c>
      <c r="D17" s="54"/>
      <c r="E17" s="12">
        <v>450</v>
      </c>
      <c r="F17" s="7"/>
      <c r="G17" s="53"/>
      <c r="H17" s="8">
        <f t="shared" si="0"/>
        <v>1650</v>
      </c>
      <c r="I17" s="8">
        <f t="shared" si="1"/>
        <v>65</v>
      </c>
    </row>
    <row r="18" spans="1:9" x14ac:dyDescent="0.25">
      <c r="A18" s="10" t="s">
        <v>22</v>
      </c>
      <c r="B18" s="19">
        <f>SUM(B9:B17)</f>
        <v>46443</v>
      </c>
      <c r="C18" s="16">
        <f>SUM(C9:C17)</f>
        <v>23866</v>
      </c>
      <c r="D18" s="58"/>
      <c r="E18" s="57">
        <f>SUM(E9:E17)</f>
        <v>8505</v>
      </c>
      <c r="F18" s="101">
        <f>SUM(F9:F17)</f>
        <v>2793</v>
      </c>
      <c r="G18" s="60"/>
      <c r="H18" s="8">
        <f t="shared" si="0"/>
        <v>54948</v>
      </c>
      <c r="I18" s="16">
        <f t="shared" si="1"/>
        <v>26659</v>
      </c>
    </row>
    <row r="19" spans="1:9" ht="16.5" thickBot="1" x14ac:dyDescent="0.3">
      <c r="A19" s="10"/>
      <c r="B19" s="19"/>
      <c r="C19" s="16"/>
      <c r="D19" s="58"/>
      <c r="E19" s="57"/>
      <c r="F19" s="101"/>
      <c r="G19" s="60"/>
      <c r="H19" s="8"/>
      <c r="I19" s="16"/>
    </row>
    <row r="20" spans="1:9" ht="17.25" thickTop="1" thickBot="1" x14ac:dyDescent="0.3">
      <c r="A20" s="105" t="s">
        <v>15</v>
      </c>
      <c r="B20" s="7">
        <v>6450</v>
      </c>
      <c r="C20" s="87">
        <v>6491</v>
      </c>
      <c r="D20" s="52"/>
      <c r="E20" s="18">
        <v>750</v>
      </c>
      <c r="F20" s="7">
        <v>5048</v>
      </c>
      <c r="G20" s="62"/>
      <c r="H20" s="8">
        <f>SUM(B20+E20)</f>
        <v>7200</v>
      </c>
      <c r="I20" s="8">
        <f>SUM(C20,F20)</f>
        <v>11539</v>
      </c>
    </row>
    <row r="21" spans="1:9" ht="17.25" thickTop="1" thickBot="1" x14ac:dyDescent="0.3">
      <c r="A21" s="119"/>
      <c r="B21" s="19"/>
      <c r="C21" s="126"/>
      <c r="D21" s="58"/>
      <c r="E21" s="111"/>
      <c r="F21" s="137"/>
      <c r="G21" s="120"/>
      <c r="H21" s="121"/>
      <c r="I21" s="121"/>
    </row>
    <row r="22" spans="1:9" ht="16.5" thickTop="1" x14ac:dyDescent="0.25">
      <c r="A22" s="104" t="s">
        <v>16</v>
      </c>
      <c r="B22" s="9"/>
      <c r="C22" s="127"/>
      <c r="D22" s="38"/>
      <c r="E22" s="38"/>
      <c r="F22" s="138"/>
      <c r="G22" s="159"/>
      <c r="H22" s="159"/>
      <c r="I22" s="127"/>
    </row>
    <row r="23" spans="1:9" x14ac:dyDescent="0.25">
      <c r="A23" s="6" t="s">
        <v>17</v>
      </c>
      <c r="B23" s="7">
        <v>34000</v>
      </c>
      <c r="C23" s="123">
        <v>18305</v>
      </c>
      <c r="D23" s="63"/>
      <c r="E23" s="12">
        <v>0</v>
      </c>
      <c r="F23" s="74">
        <v>0</v>
      </c>
      <c r="G23" s="64"/>
      <c r="H23" s="8">
        <f t="shared" ref="H23:H28" si="2">SUM(B23+E23)</f>
        <v>34000</v>
      </c>
      <c r="I23" s="8">
        <f t="shared" ref="I23:I28" si="3">SUM(C23,F23)</f>
        <v>18305</v>
      </c>
    </row>
    <row r="24" spans="1:9" x14ac:dyDescent="0.25">
      <c r="A24" s="6" t="s">
        <v>18</v>
      </c>
      <c r="B24" s="7">
        <v>11300</v>
      </c>
      <c r="C24" s="123">
        <v>8105</v>
      </c>
      <c r="D24" s="63"/>
      <c r="E24" s="12">
        <v>1800</v>
      </c>
      <c r="F24" s="74">
        <v>0</v>
      </c>
      <c r="G24" s="64"/>
      <c r="H24" s="8">
        <f t="shared" si="2"/>
        <v>13100</v>
      </c>
      <c r="I24" s="8">
        <f t="shared" si="3"/>
        <v>8105</v>
      </c>
    </row>
    <row r="25" spans="1:9" x14ac:dyDescent="0.25">
      <c r="A25" s="28" t="s">
        <v>19</v>
      </c>
      <c r="B25" s="7">
        <v>4250</v>
      </c>
      <c r="C25" s="123">
        <v>4836</v>
      </c>
      <c r="D25" s="63"/>
      <c r="E25" s="12">
        <v>750</v>
      </c>
      <c r="F25" s="74">
        <v>0</v>
      </c>
      <c r="G25" s="64"/>
      <c r="H25" s="8">
        <f t="shared" si="2"/>
        <v>5000</v>
      </c>
      <c r="I25" s="8">
        <f t="shared" si="3"/>
        <v>4836</v>
      </c>
    </row>
    <row r="26" spans="1:9" s="11" customFormat="1" x14ac:dyDescent="0.25">
      <c r="A26" s="143" t="s">
        <v>20</v>
      </c>
      <c r="B26" s="144">
        <v>0</v>
      </c>
      <c r="C26" s="146">
        <v>-5301</v>
      </c>
      <c r="D26" s="147"/>
      <c r="E26" s="148">
        <v>0</v>
      </c>
      <c r="F26" s="149"/>
      <c r="G26" s="150"/>
      <c r="H26" s="145">
        <f t="shared" si="2"/>
        <v>0</v>
      </c>
      <c r="I26" s="145">
        <f t="shared" si="3"/>
        <v>-5301</v>
      </c>
    </row>
    <row r="27" spans="1:9" x14ac:dyDescent="0.25">
      <c r="A27" s="6" t="s">
        <v>21</v>
      </c>
      <c r="B27" s="7">
        <v>14000</v>
      </c>
      <c r="C27" s="8">
        <v>7771</v>
      </c>
      <c r="D27" s="65"/>
      <c r="E27" s="7">
        <v>0</v>
      </c>
      <c r="F27" s="135">
        <v>0</v>
      </c>
      <c r="G27" s="53"/>
      <c r="H27" s="8">
        <f t="shared" si="2"/>
        <v>14000</v>
      </c>
      <c r="I27" s="8">
        <f t="shared" si="3"/>
        <v>7771</v>
      </c>
    </row>
    <row r="28" spans="1:9" x14ac:dyDescent="0.25">
      <c r="A28" s="10" t="s">
        <v>22</v>
      </c>
      <c r="B28" s="66">
        <f>SUM(B23:B27)</f>
        <v>63550</v>
      </c>
      <c r="C28" s="16">
        <f>SUM(C23:C27)</f>
        <v>33716</v>
      </c>
      <c r="D28" s="67"/>
      <c r="E28" s="68">
        <f>SUM(E23:E27)</f>
        <v>2550</v>
      </c>
      <c r="F28" s="137">
        <f>SUM(F23:F27)</f>
        <v>0</v>
      </c>
      <c r="G28" s="70"/>
      <c r="H28" s="8">
        <f t="shared" si="2"/>
        <v>66100</v>
      </c>
      <c r="I28" s="121">
        <f t="shared" si="3"/>
        <v>33716</v>
      </c>
    </row>
    <row r="29" spans="1:9" ht="16.5" thickBot="1" x14ac:dyDescent="0.3">
      <c r="A29" s="10"/>
      <c r="B29" s="66"/>
      <c r="C29" s="16"/>
      <c r="D29" s="67"/>
      <c r="E29" s="68"/>
      <c r="F29" s="137"/>
      <c r="G29" s="70"/>
      <c r="H29" s="121"/>
      <c r="I29" s="121"/>
    </row>
    <row r="30" spans="1:9" ht="16.5" thickTop="1" x14ac:dyDescent="0.25">
      <c r="A30" s="104" t="s">
        <v>23</v>
      </c>
      <c r="B30" s="9"/>
      <c r="C30" s="127"/>
      <c r="D30" s="38"/>
      <c r="E30" s="17"/>
      <c r="F30" s="134"/>
      <c r="G30" s="162"/>
      <c r="H30" s="162"/>
      <c r="I30" s="127"/>
    </row>
    <row r="31" spans="1:9" x14ac:dyDescent="0.25">
      <c r="A31" s="6" t="s">
        <v>24</v>
      </c>
      <c r="B31" s="7">
        <v>15000</v>
      </c>
      <c r="C31" s="8">
        <v>8149</v>
      </c>
      <c r="D31" s="65"/>
      <c r="E31" s="7">
        <v>1200</v>
      </c>
      <c r="F31" s="7">
        <v>1937</v>
      </c>
      <c r="G31" s="53"/>
      <c r="H31" s="8">
        <f>SUM(B31+E31)</f>
        <v>16200</v>
      </c>
      <c r="I31" s="8">
        <f t="shared" ref="I31:I36" si="4">SUM(C31,F31)</f>
        <v>10086</v>
      </c>
    </row>
    <row r="32" spans="1:9" x14ac:dyDescent="0.25">
      <c r="A32" s="6" t="s">
        <v>25</v>
      </c>
      <c r="B32" s="7">
        <v>8500</v>
      </c>
      <c r="C32" s="8">
        <v>4754</v>
      </c>
      <c r="D32" s="65"/>
      <c r="E32" s="7">
        <v>1500</v>
      </c>
      <c r="F32" s="7">
        <v>764</v>
      </c>
      <c r="G32" s="53"/>
      <c r="H32" s="8">
        <f>SUM(B32+E32)</f>
        <v>10000</v>
      </c>
      <c r="I32" s="8">
        <f t="shared" si="4"/>
        <v>5518</v>
      </c>
    </row>
    <row r="33" spans="1:9" s="33" customFormat="1" x14ac:dyDescent="0.25">
      <c r="A33" s="28" t="s">
        <v>26</v>
      </c>
      <c r="B33" s="7">
        <v>3000</v>
      </c>
      <c r="C33" s="8">
        <v>1401</v>
      </c>
      <c r="D33" s="65"/>
      <c r="E33" s="7">
        <v>600</v>
      </c>
      <c r="F33" s="7">
        <v>0</v>
      </c>
      <c r="G33" s="53"/>
      <c r="H33" s="8">
        <f>SUM(B33+E33)</f>
        <v>3600</v>
      </c>
      <c r="I33" s="8">
        <f t="shared" si="4"/>
        <v>1401</v>
      </c>
    </row>
    <row r="34" spans="1:9" x14ac:dyDescent="0.25">
      <c r="A34" s="6" t="s">
        <v>27</v>
      </c>
      <c r="B34" s="7">
        <v>510</v>
      </c>
      <c r="C34" s="8">
        <v>152</v>
      </c>
      <c r="D34" s="65"/>
      <c r="E34" s="7">
        <v>90</v>
      </c>
      <c r="F34" s="7">
        <v>27</v>
      </c>
      <c r="G34" s="53"/>
      <c r="H34" s="8">
        <f>SUM(B34+E34)</f>
        <v>600</v>
      </c>
      <c r="I34" s="8">
        <f t="shared" si="4"/>
        <v>179</v>
      </c>
    </row>
    <row r="35" spans="1:9" x14ac:dyDescent="0.25">
      <c r="A35" s="6" t="s">
        <v>28</v>
      </c>
      <c r="B35" s="13">
        <v>2250</v>
      </c>
      <c r="C35" s="128"/>
      <c r="D35" s="65"/>
      <c r="E35" s="7">
        <v>750</v>
      </c>
      <c r="F35" s="7">
        <v>250</v>
      </c>
      <c r="G35" s="53"/>
      <c r="H35" s="8">
        <f>SUM(B35+E35)</f>
        <v>3000</v>
      </c>
      <c r="I35" s="8">
        <f t="shared" si="4"/>
        <v>250</v>
      </c>
    </row>
    <row r="36" spans="1:9" x14ac:dyDescent="0.25">
      <c r="A36" s="10" t="s">
        <v>22</v>
      </c>
      <c r="B36" s="19">
        <f>SUM(B31:B35)</f>
        <v>29260</v>
      </c>
      <c r="C36" s="129">
        <f>SUM(C31:C35)</f>
        <v>14456</v>
      </c>
      <c r="D36" s="71"/>
      <c r="E36" s="57">
        <f>SUM(E31:E35)</f>
        <v>4140</v>
      </c>
      <c r="F36" s="101">
        <f>SUM(F31:F35)</f>
        <v>2978</v>
      </c>
      <c r="G36" s="72"/>
      <c r="H36" s="57">
        <f>SUM(H31:H35)</f>
        <v>33400</v>
      </c>
      <c r="I36" s="121">
        <f t="shared" si="4"/>
        <v>17434</v>
      </c>
    </row>
    <row r="37" spans="1:9" ht="16.5" thickBot="1" x14ac:dyDescent="0.3">
      <c r="A37" s="10"/>
      <c r="B37" s="19"/>
      <c r="C37" s="129"/>
      <c r="D37" s="71"/>
      <c r="E37" s="57"/>
      <c r="F37" s="101"/>
      <c r="G37" s="72"/>
      <c r="H37" s="57"/>
      <c r="I37" s="121"/>
    </row>
    <row r="38" spans="1:9" ht="16.5" thickTop="1" x14ac:dyDescent="0.25">
      <c r="A38" s="104" t="s">
        <v>29</v>
      </c>
      <c r="B38" s="17"/>
      <c r="C38" s="127"/>
      <c r="D38" s="38"/>
      <c r="E38" s="46"/>
      <c r="F38" s="101"/>
      <c r="G38" s="162"/>
      <c r="H38" s="162"/>
      <c r="I38" s="127"/>
    </row>
    <row r="39" spans="1:9" x14ac:dyDescent="0.25">
      <c r="A39" s="28" t="s">
        <v>30</v>
      </c>
      <c r="B39" s="7">
        <v>37400</v>
      </c>
      <c r="C39" s="8">
        <v>38339</v>
      </c>
      <c r="D39" s="65"/>
      <c r="E39" s="20">
        <v>6600</v>
      </c>
      <c r="F39" s="30">
        <v>6766</v>
      </c>
      <c r="G39" s="64"/>
      <c r="H39" s="8">
        <f>SUM(B39+E39)</f>
        <v>44000</v>
      </c>
      <c r="I39" s="8">
        <f>SUM(C39,F39)</f>
        <v>45105</v>
      </c>
    </row>
    <row r="40" spans="1:9" x14ac:dyDescent="0.25">
      <c r="A40" s="6" t="s">
        <v>31</v>
      </c>
      <c r="B40" s="7">
        <v>850</v>
      </c>
      <c r="C40" s="145">
        <v>152</v>
      </c>
      <c r="D40" s="65"/>
      <c r="E40" s="20">
        <v>150</v>
      </c>
      <c r="F40" s="30"/>
      <c r="G40" s="64"/>
      <c r="H40" s="8">
        <f>SUM(B40+E40)</f>
        <v>1000</v>
      </c>
      <c r="I40" s="8">
        <f>SUM(C40,F40)</f>
        <v>152</v>
      </c>
    </row>
    <row r="41" spans="1:9" x14ac:dyDescent="0.25">
      <c r="A41" s="10" t="s">
        <v>22</v>
      </c>
      <c r="B41" s="75">
        <f>SUM(B39:B40)</f>
        <v>38250</v>
      </c>
      <c r="C41" s="75">
        <f>SUM(C39:C40)</f>
        <v>38491</v>
      </c>
      <c r="D41" s="76"/>
      <c r="E41" s="69">
        <f>SUM(E39:E40)</f>
        <v>6750</v>
      </c>
      <c r="F41" s="101">
        <f>SUM(F39:F40)</f>
        <v>6766</v>
      </c>
      <c r="G41" s="77"/>
      <c r="H41" s="16">
        <f>SUM(H39+H40)</f>
        <v>45000</v>
      </c>
      <c r="I41" s="8">
        <f>SUM(C41,F41)</f>
        <v>45257</v>
      </c>
    </row>
    <row r="42" spans="1:9" ht="16.5" thickBot="1" x14ac:dyDescent="0.3">
      <c r="A42" s="10"/>
      <c r="B42" s="75"/>
      <c r="C42" s="16"/>
      <c r="D42" s="76"/>
      <c r="E42" s="69"/>
      <c r="F42" s="101"/>
      <c r="G42" s="77"/>
      <c r="H42" s="16"/>
      <c r="I42" s="121"/>
    </row>
    <row r="43" spans="1:9" ht="16.5" thickTop="1" x14ac:dyDescent="0.25">
      <c r="A43" s="104" t="s">
        <v>32</v>
      </c>
      <c r="B43" s="9"/>
      <c r="C43" s="16"/>
      <c r="D43" s="38"/>
      <c r="E43" s="21"/>
      <c r="F43" s="101"/>
      <c r="G43" s="162"/>
      <c r="H43" s="162"/>
      <c r="I43" s="16"/>
    </row>
    <row r="44" spans="1:9" x14ac:dyDescent="0.25">
      <c r="A44" s="6" t="s">
        <v>33</v>
      </c>
      <c r="B44" s="7">
        <v>32000</v>
      </c>
      <c r="C44" s="123">
        <v>15287</v>
      </c>
      <c r="D44" s="78"/>
      <c r="E44" s="20">
        <v>0</v>
      </c>
      <c r="F44" s="7"/>
      <c r="G44" s="53"/>
      <c r="H44" s="8">
        <f t="shared" ref="H44:H49" si="5">SUM(B44+E44)</f>
        <v>32000</v>
      </c>
      <c r="I44" s="8">
        <f>SUM(C44,F44)</f>
        <v>15287</v>
      </c>
    </row>
    <row r="45" spans="1:9" x14ac:dyDescent="0.25">
      <c r="A45" s="6" t="s">
        <v>34</v>
      </c>
      <c r="B45" s="7">
        <v>4000</v>
      </c>
      <c r="C45" s="123">
        <v>3946</v>
      </c>
      <c r="D45" s="79"/>
      <c r="E45" s="20">
        <v>4000</v>
      </c>
      <c r="F45" s="7">
        <v>3946</v>
      </c>
      <c r="G45" s="53"/>
      <c r="H45" s="8">
        <f t="shared" si="5"/>
        <v>8000</v>
      </c>
      <c r="I45" s="8">
        <f>SUM(C45,F45)</f>
        <v>7892</v>
      </c>
    </row>
    <row r="46" spans="1:9" x14ac:dyDescent="0.25">
      <c r="A46" s="6" t="s">
        <v>35</v>
      </c>
      <c r="B46" s="7">
        <v>26000</v>
      </c>
      <c r="C46" s="123">
        <v>25977</v>
      </c>
      <c r="D46" s="78"/>
      <c r="E46" s="20">
        <v>0</v>
      </c>
      <c r="F46" s="135"/>
      <c r="G46" s="53"/>
      <c r="H46" s="8">
        <f t="shared" si="5"/>
        <v>26000</v>
      </c>
      <c r="I46" s="8">
        <f>SUM(C46,F46)</f>
        <v>25977</v>
      </c>
    </row>
    <row r="47" spans="1:9" x14ac:dyDescent="0.25">
      <c r="A47" s="6" t="s">
        <v>76</v>
      </c>
      <c r="B47" s="13">
        <v>0</v>
      </c>
      <c r="C47" s="125">
        <v>0</v>
      </c>
      <c r="D47" s="80"/>
      <c r="E47" s="22"/>
      <c r="F47" s="136"/>
      <c r="G47" s="56"/>
      <c r="H47" s="8">
        <f t="shared" si="5"/>
        <v>0</v>
      </c>
      <c r="I47" s="8">
        <f>SUM(C47,F47)</f>
        <v>0</v>
      </c>
    </row>
    <row r="48" spans="1:9" x14ac:dyDescent="0.25">
      <c r="A48" s="6" t="s">
        <v>74</v>
      </c>
      <c r="B48" s="13">
        <v>0</v>
      </c>
      <c r="C48" s="125"/>
      <c r="D48" s="81"/>
      <c r="E48" s="22">
        <v>0</v>
      </c>
      <c r="F48" s="136">
        <v>0</v>
      </c>
      <c r="G48" s="56"/>
      <c r="H48" s="8">
        <f t="shared" si="5"/>
        <v>0</v>
      </c>
      <c r="I48" s="8"/>
    </row>
    <row r="49" spans="1:10" x14ac:dyDescent="0.25">
      <c r="A49" s="23" t="s">
        <v>36</v>
      </c>
      <c r="B49" s="7">
        <v>0</v>
      </c>
      <c r="C49" s="8"/>
      <c r="D49" s="79"/>
      <c r="E49" s="20"/>
      <c r="F49" s="135"/>
      <c r="G49" s="53"/>
      <c r="H49" s="8">
        <f t="shared" si="5"/>
        <v>0</v>
      </c>
      <c r="I49" s="8"/>
    </row>
    <row r="50" spans="1:10" x14ac:dyDescent="0.25">
      <c r="A50" s="10" t="s">
        <v>22</v>
      </c>
      <c r="B50" s="16">
        <f>SUM(B44:B49)</f>
        <v>62000</v>
      </c>
      <c r="C50" s="16">
        <f>SUM(C44:C49)</f>
        <v>45210</v>
      </c>
      <c r="D50" s="82"/>
      <c r="E50" s="59">
        <f>SUM(E44:E49)</f>
        <v>4000</v>
      </c>
      <c r="F50" s="134">
        <f>SUM(F44:F49)</f>
        <v>3946</v>
      </c>
      <c r="G50" s="60"/>
      <c r="H50" s="16">
        <f>SUM(H44:H49)</f>
        <v>66000</v>
      </c>
      <c r="I50" s="121">
        <f>SUM(C50,F50)</f>
        <v>49156</v>
      </c>
    </row>
    <row r="51" spans="1:10" ht="16.5" thickBot="1" x14ac:dyDescent="0.3">
      <c r="A51" s="10"/>
      <c r="B51" s="16"/>
      <c r="C51" s="16"/>
      <c r="D51" s="82"/>
      <c r="E51" s="59"/>
      <c r="F51" s="134"/>
      <c r="G51" s="60"/>
      <c r="H51" s="16"/>
      <c r="I51" s="121"/>
    </row>
    <row r="52" spans="1:10" ht="16.5" thickBot="1" x14ac:dyDescent="0.3">
      <c r="A52" s="106" t="s">
        <v>37</v>
      </c>
      <c r="B52" s="17"/>
      <c r="C52" s="92"/>
      <c r="D52" s="38"/>
      <c r="E52" s="17"/>
      <c r="F52" s="133"/>
      <c r="G52" s="160"/>
      <c r="H52" s="160"/>
      <c r="I52" s="127"/>
    </row>
    <row r="53" spans="1:10" x14ac:dyDescent="0.25">
      <c r="A53" s="37" t="s">
        <v>33</v>
      </c>
      <c r="B53" s="7">
        <v>3300</v>
      </c>
      <c r="C53" s="8">
        <v>1552</v>
      </c>
      <c r="D53" s="52"/>
      <c r="E53" s="7">
        <v>0</v>
      </c>
      <c r="F53" s="135"/>
      <c r="G53" s="52"/>
      <c r="H53" s="8">
        <f t="shared" ref="H53:H59" si="6">SUM(B53+E53)</f>
        <v>3300</v>
      </c>
      <c r="I53" s="8">
        <f>SUM(C53,F53)</f>
        <v>1552</v>
      </c>
    </row>
    <row r="54" spans="1:10" x14ac:dyDescent="0.25">
      <c r="A54" s="25" t="s">
        <v>34</v>
      </c>
      <c r="B54" s="7">
        <v>300</v>
      </c>
      <c r="C54" s="8">
        <v>34</v>
      </c>
      <c r="D54" s="52"/>
      <c r="E54" s="7">
        <v>300</v>
      </c>
      <c r="F54" s="135">
        <v>34</v>
      </c>
      <c r="G54" s="52"/>
      <c r="H54" s="8">
        <f t="shared" si="6"/>
        <v>600</v>
      </c>
      <c r="I54" s="8">
        <f>SUM(C54,F54)</f>
        <v>68</v>
      </c>
    </row>
    <row r="55" spans="1:10" x14ac:dyDescent="0.25">
      <c r="A55" s="25" t="s">
        <v>35</v>
      </c>
      <c r="B55" s="7">
        <v>3300</v>
      </c>
      <c r="C55" s="8">
        <v>3249</v>
      </c>
      <c r="D55" s="52"/>
      <c r="E55" s="7">
        <v>0</v>
      </c>
      <c r="F55" s="135"/>
      <c r="G55" s="52"/>
      <c r="H55" s="8">
        <f t="shared" si="6"/>
        <v>3300</v>
      </c>
      <c r="I55" s="8">
        <f>SUM(C55,F55)</f>
        <v>3249</v>
      </c>
    </row>
    <row r="56" spans="1:10" x14ac:dyDescent="0.25">
      <c r="A56" s="25" t="s">
        <v>77</v>
      </c>
      <c r="B56" s="7">
        <v>1212</v>
      </c>
      <c r="C56" s="8">
        <v>0</v>
      </c>
      <c r="D56" s="52"/>
      <c r="E56" s="7"/>
      <c r="F56" s="135"/>
      <c r="G56" s="52"/>
      <c r="H56" s="8">
        <f t="shared" si="6"/>
        <v>1212</v>
      </c>
      <c r="I56" s="8">
        <v>779.63</v>
      </c>
    </row>
    <row r="57" spans="1:10" x14ac:dyDescent="0.25">
      <c r="A57" s="25" t="s">
        <v>74</v>
      </c>
      <c r="B57" s="7">
        <v>0</v>
      </c>
      <c r="C57" s="8"/>
      <c r="D57" s="52"/>
      <c r="E57" s="7">
        <v>0</v>
      </c>
      <c r="F57" s="135"/>
      <c r="G57" s="52"/>
      <c r="H57" s="8">
        <f t="shared" si="6"/>
        <v>0</v>
      </c>
      <c r="I57" s="8"/>
    </row>
    <row r="58" spans="1:10" x14ac:dyDescent="0.25">
      <c r="A58" s="43" t="s">
        <v>72</v>
      </c>
      <c r="B58" s="7"/>
      <c r="C58" s="8"/>
      <c r="D58" s="52"/>
      <c r="E58" s="7">
        <v>7500</v>
      </c>
      <c r="F58" s="135">
        <v>1992</v>
      </c>
      <c r="G58" s="52"/>
      <c r="H58" s="8">
        <f t="shared" si="6"/>
        <v>7500</v>
      </c>
      <c r="I58" s="8">
        <f>SUM(C58,F58)</f>
        <v>1992</v>
      </c>
      <c r="J58" s="41"/>
    </row>
    <row r="59" spans="1:10" x14ac:dyDescent="0.25">
      <c r="A59" s="10" t="s">
        <v>22</v>
      </c>
      <c r="B59" s="99">
        <f>SUM(B53:B58)</f>
        <v>8112</v>
      </c>
      <c r="C59" s="16">
        <f>SUM(C53:C58)</f>
        <v>4835</v>
      </c>
      <c r="D59" s="83"/>
      <c r="E59" s="59">
        <f>SUM(E53:E58)</f>
        <v>7800</v>
      </c>
      <c r="F59" s="134">
        <f>SUM(F53:F58)</f>
        <v>2026</v>
      </c>
      <c r="G59" s="60"/>
      <c r="H59" s="16">
        <f t="shared" si="6"/>
        <v>15912</v>
      </c>
      <c r="I59" s="121">
        <f>SUM(C59,F59)</f>
        <v>6861</v>
      </c>
    </row>
    <row r="60" spans="1:10" x14ac:dyDescent="0.25">
      <c r="A60" s="10"/>
      <c r="B60" s="101"/>
      <c r="C60" s="16"/>
      <c r="D60"/>
      <c r="E60"/>
      <c r="F60"/>
      <c r="G60"/>
      <c r="H60" s="16"/>
      <c r="I60" s="121"/>
    </row>
    <row r="61" spans="1:10" x14ac:dyDescent="0.25">
      <c r="A61" s="10"/>
      <c r="B61" s="101"/>
      <c r="C61" s="57"/>
      <c r="D61"/>
      <c r="E61"/>
      <c r="F61"/>
      <c r="G61"/>
      <c r="H61" s="16"/>
      <c r="I61" s="68"/>
    </row>
    <row r="62" spans="1:10" x14ac:dyDescent="0.25">
      <c r="A62" s="10"/>
      <c r="B62" s="101"/>
      <c r="C62" s="57"/>
      <c r="D62"/>
      <c r="E62"/>
      <c r="F62"/>
      <c r="G62"/>
      <c r="H62" s="16"/>
      <c r="I62" s="68"/>
    </row>
    <row r="63" spans="1:10" x14ac:dyDescent="0.25">
      <c r="A63" s="103">
        <v>44043</v>
      </c>
      <c r="B63" s="36" t="s">
        <v>0</v>
      </c>
      <c r="C63" s="102"/>
      <c r="D63" s="49"/>
      <c r="E63" s="164" t="s">
        <v>1</v>
      </c>
      <c r="F63" s="164"/>
      <c r="G63" s="50"/>
      <c r="H63" s="165" t="s">
        <v>2</v>
      </c>
      <c r="I63" s="165"/>
    </row>
    <row r="64" spans="1:10" ht="30.75" x14ac:dyDescent="0.25">
      <c r="A64" s="3" t="s">
        <v>80</v>
      </c>
      <c r="B64" s="4" t="s">
        <v>78</v>
      </c>
      <c r="C64" s="24" t="s">
        <v>79</v>
      </c>
      <c r="D64" s="51"/>
      <c r="E64" s="24" t="s">
        <v>78</v>
      </c>
      <c r="F64" s="24" t="s">
        <v>79</v>
      </c>
      <c r="G64" s="51"/>
      <c r="H64" s="24" t="s">
        <v>78</v>
      </c>
      <c r="I64" s="24" t="s">
        <v>79</v>
      </c>
    </row>
    <row r="65" spans="1:9" ht="16.5" thickBot="1" x14ac:dyDescent="0.3">
      <c r="A65" s="10"/>
      <c r="B65" s="101"/>
      <c r="C65" s="57"/>
      <c r="D65" s="83"/>
      <c r="E65" s="59"/>
      <c r="F65" s="84"/>
      <c r="G65" s="60"/>
      <c r="H65" s="16"/>
      <c r="I65" s="68"/>
    </row>
    <row r="66" spans="1:9" ht="17.25" thickTop="1" thickBot="1" x14ac:dyDescent="0.3">
      <c r="A66" s="104" t="s">
        <v>38</v>
      </c>
      <c r="B66" s="12">
        <v>1020</v>
      </c>
      <c r="C66" s="8">
        <v>1474</v>
      </c>
      <c r="D66" s="52"/>
      <c r="E66" s="18">
        <v>180</v>
      </c>
      <c r="F66" s="18">
        <v>0</v>
      </c>
      <c r="G66" s="52"/>
      <c r="H66" s="7">
        <v>1200</v>
      </c>
      <c r="I66" s="8">
        <f>SUM(C66,F66)</f>
        <v>1474</v>
      </c>
    </row>
    <row r="67" spans="1:9" ht="16.5" thickBot="1" x14ac:dyDescent="0.3">
      <c r="A67" s="107" t="s">
        <v>39</v>
      </c>
      <c r="B67" s="12">
        <v>1020</v>
      </c>
      <c r="C67" s="8">
        <v>921</v>
      </c>
      <c r="D67" s="52"/>
      <c r="E67" s="18">
        <v>180</v>
      </c>
      <c r="F67" s="28"/>
      <c r="G67" s="52"/>
      <c r="H67" s="7">
        <v>1200</v>
      </c>
      <c r="I67" s="8">
        <f>SUM(C67,F67)</f>
        <v>921</v>
      </c>
    </row>
    <row r="68" spans="1:9" ht="16.5" thickBot="1" x14ac:dyDescent="0.3">
      <c r="A68"/>
      <c r="B68" s="19"/>
      <c r="C68" s="121"/>
      <c r="D68" s="73"/>
      <c r="E68" s="112"/>
      <c r="F68" s="113"/>
      <c r="G68" s="73"/>
      <c r="H68" s="73"/>
      <c r="I68" s="121"/>
    </row>
    <row r="69" spans="1:9" ht="16.5" thickBot="1" x14ac:dyDescent="0.3">
      <c r="A69" s="107" t="s">
        <v>40</v>
      </c>
      <c r="B69" s="9"/>
      <c r="C69" s="16"/>
      <c r="D69" s="38"/>
      <c r="E69" s="17"/>
      <c r="F69" s="17"/>
      <c r="G69" s="161"/>
      <c r="H69" s="161"/>
      <c r="I69" s="16"/>
    </row>
    <row r="70" spans="1:9" x14ac:dyDescent="0.25">
      <c r="A70" s="27" t="s">
        <v>41</v>
      </c>
      <c r="B70" s="7">
        <v>98000</v>
      </c>
      <c r="C70" s="8">
        <v>57378</v>
      </c>
      <c r="D70" s="52"/>
      <c r="E70" s="28">
        <v>0</v>
      </c>
      <c r="F70" s="28">
        <v>0</v>
      </c>
      <c r="G70" s="52"/>
      <c r="H70" s="8">
        <f t="shared" ref="H70:H75" si="7">SUM(B70+E70)</f>
        <v>98000</v>
      </c>
      <c r="I70" s="8">
        <f t="shared" ref="I70:I75" si="8">SUM(C70,F70)</f>
        <v>57378</v>
      </c>
    </row>
    <row r="71" spans="1:9" x14ac:dyDescent="0.25">
      <c r="A71" s="6" t="s">
        <v>7</v>
      </c>
      <c r="B71" s="7">
        <v>3500</v>
      </c>
      <c r="C71" s="8">
        <v>1000</v>
      </c>
      <c r="D71" s="52"/>
      <c r="E71" s="28">
        <v>0</v>
      </c>
      <c r="F71" s="28">
        <v>0</v>
      </c>
      <c r="G71" s="52"/>
      <c r="H71" s="8">
        <f t="shared" si="7"/>
        <v>3500</v>
      </c>
      <c r="I71" s="8">
        <f t="shared" si="8"/>
        <v>1000</v>
      </c>
    </row>
    <row r="72" spans="1:9" x14ac:dyDescent="0.25">
      <c r="A72" s="6" t="s">
        <v>42</v>
      </c>
      <c r="B72" s="7">
        <v>18000</v>
      </c>
      <c r="C72" s="8">
        <v>11487</v>
      </c>
      <c r="D72" s="52"/>
      <c r="E72" s="28">
        <v>0</v>
      </c>
      <c r="F72" s="28">
        <v>0</v>
      </c>
      <c r="G72" s="52"/>
      <c r="H72" s="8">
        <f t="shared" si="7"/>
        <v>18000</v>
      </c>
      <c r="I72" s="8">
        <f t="shared" si="8"/>
        <v>11487</v>
      </c>
    </row>
    <row r="73" spans="1:9" x14ac:dyDescent="0.25">
      <c r="A73" s="6" t="s">
        <v>43</v>
      </c>
      <c r="B73" s="7">
        <v>2600</v>
      </c>
      <c r="C73" s="8">
        <v>2150</v>
      </c>
      <c r="D73" s="52"/>
      <c r="E73" s="28">
        <v>0</v>
      </c>
      <c r="F73" s="28">
        <v>0</v>
      </c>
      <c r="G73" s="52"/>
      <c r="H73" s="8">
        <f t="shared" si="7"/>
        <v>2600</v>
      </c>
      <c r="I73" s="8">
        <f t="shared" si="8"/>
        <v>2150</v>
      </c>
    </row>
    <row r="74" spans="1:9" x14ac:dyDescent="0.25">
      <c r="A74" s="6" t="s">
        <v>44</v>
      </c>
      <c r="B74" s="7">
        <v>13750</v>
      </c>
      <c r="C74" s="8">
        <v>9042</v>
      </c>
      <c r="D74" s="52"/>
      <c r="E74" s="28">
        <v>0</v>
      </c>
      <c r="F74" s="28">
        <v>0</v>
      </c>
      <c r="G74" s="52"/>
      <c r="H74" s="8">
        <f t="shared" si="7"/>
        <v>13750</v>
      </c>
      <c r="I74" s="8">
        <f t="shared" si="8"/>
        <v>9042</v>
      </c>
    </row>
    <row r="75" spans="1:9" ht="16.5" thickBot="1" x14ac:dyDescent="0.3">
      <c r="A75" s="10" t="s">
        <v>22</v>
      </c>
      <c r="B75" s="99">
        <f>SUM(B70:B74)</f>
        <v>135850</v>
      </c>
      <c r="C75" s="16">
        <f>SUM(C70:C74)</f>
        <v>81057</v>
      </c>
      <c r="D75" s="83"/>
      <c r="E75" s="17"/>
      <c r="F75" s="17"/>
      <c r="G75" s="83"/>
      <c r="H75" s="46">
        <f t="shared" si="7"/>
        <v>135850</v>
      </c>
      <c r="I75" s="121">
        <f t="shared" si="8"/>
        <v>81057</v>
      </c>
    </row>
    <row r="76" spans="1:9" ht="16.5" thickBot="1" x14ac:dyDescent="0.3">
      <c r="A76" s="107" t="s">
        <v>45</v>
      </c>
      <c r="B76" s="17"/>
      <c r="C76" s="127"/>
      <c r="D76" s="38"/>
      <c r="E76" s="17"/>
      <c r="F76" s="17"/>
      <c r="G76" s="160"/>
      <c r="H76" s="160"/>
      <c r="I76" s="127"/>
    </row>
    <row r="77" spans="1:9" x14ac:dyDescent="0.25">
      <c r="A77" s="27" t="s">
        <v>46</v>
      </c>
      <c r="B77" s="7">
        <v>45840</v>
      </c>
      <c r="C77" s="8">
        <v>17700</v>
      </c>
      <c r="D77" s="78"/>
      <c r="E77" s="28">
        <v>0</v>
      </c>
      <c r="F77" s="28">
        <v>0</v>
      </c>
      <c r="G77" s="62"/>
      <c r="H77" s="8">
        <f>SUM(B77+E77)</f>
        <v>45840</v>
      </c>
      <c r="I77" s="8">
        <f>SUM(C77,F77)</f>
        <v>17700</v>
      </c>
    </row>
    <row r="78" spans="1:9" x14ac:dyDescent="0.25">
      <c r="A78" s="15" t="s">
        <v>47</v>
      </c>
      <c r="B78" s="7">
        <v>15000</v>
      </c>
      <c r="C78" s="8">
        <v>5924</v>
      </c>
      <c r="D78" s="78"/>
      <c r="E78" s="28">
        <v>0</v>
      </c>
      <c r="F78" s="28">
        <v>0</v>
      </c>
      <c r="G78" s="62"/>
      <c r="H78" s="8">
        <f>SUM(B78+E78)</f>
        <v>15000</v>
      </c>
      <c r="I78" s="8">
        <f>SUM(C78,F78)</f>
        <v>5924</v>
      </c>
    </row>
    <row r="79" spans="1:9" x14ac:dyDescent="0.25">
      <c r="A79" s="15" t="s">
        <v>48</v>
      </c>
      <c r="B79" s="7">
        <v>4000</v>
      </c>
      <c r="C79" s="8">
        <v>25</v>
      </c>
      <c r="D79" s="79"/>
      <c r="E79" s="28">
        <v>0</v>
      </c>
      <c r="F79" s="28">
        <v>0</v>
      </c>
      <c r="G79" s="62"/>
      <c r="H79" s="8">
        <f>SUM(B79+E79)</f>
        <v>4000</v>
      </c>
      <c r="I79" s="8">
        <f>SUM(C79,F79)</f>
        <v>25</v>
      </c>
    </row>
    <row r="80" spans="1:9" x14ac:dyDescent="0.25">
      <c r="A80" s="29" t="s">
        <v>75</v>
      </c>
      <c r="B80" s="30">
        <v>1200</v>
      </c>
      <c r="C80" s="128">
        <v>631</v>
      </c>
      <c r="D80" s="79"/>
      <c r="E80" s="28">
        <v>0</v>
      </c>
      <c r="F80" s="28">
        <v>0</v>
      </c>
      <c r="G80" s="62"/>
      <c r="H80" s="8">
        <f>SUM(B80+E80)</f>
        <v>1200</v>
      </c>
      <c r="I80" s="8">
        <f>SUM(C80,F80)</f>
        <v>631</v>
      </c>
    </row>
    <row r="81" spans="1:9" ht="16.5" thickBot="1" x14ac:dyDescent="0.3">
      <c r="A81" s="10" t="s">
        <v>22</v>
      </c>
      <c r="B81" s="16">
        <f>SUM(B77:B80)</f>
        <v>66040</v>
      </c>
      <c r="C81" s="130">
        <f>SUM(C77:C80)</f>
        <v>24280</v>
      </c>
      <c r="D81" s="82"/>
      <c r="E81" s="17"/>
      <c r="F81" s="17"/>
      <c r="G81" s="85"/>
      <c r="H81" s="100">
        <f>SUM(B81+E81)</f>
        <v>66040</v>
      </c>
      <c r="I81" s="121">
        <f>SUM(C81,F81)</f>
        <v>24280</v>
      </c>
    </row>
    <row r="82" spans="1:9" ht="16.5" thickBot="1" x14ac:dyDescent="0.3">
      <c r="A82" s="106" t="s">
        <v>49</v>
      </c>
      <c r="B82" s="9"/>
      <c r="C82" s="127"/>
      <c r="D82" s="38"/>
      <c r="E82" s="17"/>
      <c r="F82" s="17"/>
      <c r="G82" s="162"/>
      <c r="H82" s="162"/>
      <c r="I82" s="127"/>
    </row>
    <row r="83" spans="1:9" x14ac:dyDescent="0.25">
      <c r="A83" s="27" t="s">
        <v>50</v>
      </c>
      <c r="B83" s="7">
        <v>18000</v>
      </c>
      <c r="C83" s="123">
        <v>7040</v>
      </c>
      <c r="D83" s="54"/>
      <c r="E83" s="31">
        <v>0</v>
      </c>
      <c r="F83" s="28">
        <v>0</v>
      </c>
      <c r="G83" s="62"/>
      <c r="H83" s="8">
        <f t="shared" ref="H83:H92" si="9">SUM(B83+E83)</f>
        <v>18000</v>
      </c>
      <c r="I83" s="8">
        <f t="shared" ref="I83:I92" si="10">SUM(C83,F83)</f>
        <v>7040</v>
      </c>
    </row>
    <row r="84" spans="1:9" x14ac:dyDescent="0.25">
      <c r="A84" s="6" t="s">
        <v>51</v>
      </c>
      <c r="B84" s="7">
        <v>17000</v>
      </c>
      <c r="C84" s="123">
        <v>4492</v>
      </c>
      <c r="D84" s="54"/>
      <c r="E84" s="31">
        <v>0</v>
      </c>
      <c r="F84" s="28">
        <v>0</v>
      </c>
      <c r="G84" s="62"/>
      <c r="H84" s="8">
        <f t="shared" si="9"/>
        <v>17000</v>
      </c>
      <c r="I84" s="8">
        <f t="shared" si="10"/>
        <v>4492</v>
      </c>
    </row>
    <row r="85" spans="1:9" x14ac:dyDescent="0.25">
      <c r="A85" s="6" t="s">
        <v>52</v>
      </c>
      <c r="B85" s="7">
        <v>6000</v>
      </c>
      <c r="C85" s="123">
        <v>901</v>
      </c>
      <c r="D85" s="54"/>
      <c r="E85" s="31">
        <v>0</v>
      </c>
      <c r="F85" s="28">
        <v>0</v>
      </c>
      <c r="G85" s="62"/>
      <c r="H85" s="8">
        <f t="shared" si="9"/>
        <v>6000</v>
      </c>
      <c r="I85" s="8">
        <f t="shared" si="10"/>
        <v>901</v>
      </c>
    </row>
    <row r="86" spans="1:9" x14ac:dyDescent="0.25">
      <c r="A86" s="6" t="s">
        <v>53</v>
      </c>
      <c r="B86" s="7">
        <v>15000</v>
      </c>
      <c r="C86" s="123">
        <v>7096</v>
      </c>
      <c r="D86" s="54"/>
      <c r="E86" s="31">
        <v>0</v>
      </c>
      <c r="F86" s="28">
        <v>0</v>
      </c>
      <c r="G86" s="62"/>
      <c r="H86" s="8">
        <f t="shared" si="9"/>
        <v>15000</v>
      </c>
      <c r="I86" s="8">
        <f t="shared" si="10"/>
        <v>7096</v>
      </c>
    </row>
    <row r="87" spans="1:9" x14ac:dyDescent="0.25">
      <c r="A87" s="6" t="s">
        <v>54</v>
      </c>
      <c r="B87" s="7">
        <v>17000</v>
      </c>
      <c r="C87" s="123">
        <v>0</v>
      </c>
      <c r="D87" s="54"/>
      <c r="E87" s="31">
        <v>0</v>
      </c>
      <c r="F87" s="28">
        <v>0</v>
      </c>
      <c r="G87" s="62"/>
      <c r="H87" s="8">
        <f t="shared" si="9"/>
        <v>17000</v>
      </c>
      <c r="I87" s="8">
        <f t="shared" si="10"/>
        <v>0</v>
      </c>
    </row>
    <row r="88" spans="1:9" x14ac:dyDescent="0.25">
      <c r="A88" s="6" t="s">
        <v>55</v>
      </c>
      <c r="B88" s="7">
        <v>5000</v>
      </c>
      <c r="C88" s="123">
        <v>0</v>
      </c>
      <c r="D88" s="54"/>
      <c r="E88" s="31">
        <v>0</v>
      </c>
      <c r="F88" s="151">
        <v>0</v>
      </c>
      <c r="G88" s="62"/>
      <c r="H88" s="8">
        <f t="shared" si="9"/>
        <v>5000</v>
      </c>
      <c r="I88" s="8">
        <f t="shared" si="10"/>
        <v>0</v>
      </c>
    </row>
    <row r="89" spans="1:9" x14ac:dyDescent="0.25">
      <c r="A89" s="6" t="s">
        <v>73</v>
      </c>
      <c r="B89" s="7">
        <v>2200</v>
      </c>
      <c r="C89" s="123">
        <v>2183</v>
      </c>
      <c r="D89" s="54"/>
      <c r="E89" s="31">
        <v>0</v>
      </c>
      <c r="F89" s="28">
        <v>0</v>
      </c>
      <c r="G89" s="62"/>
      <c r="H89" s="8">
        <f t="shared" si="9"/>
        <v>2200</v>
      </c>
      <c r="I89" s="8">
        <f t="shared" si="10"/>
        <v>2183</v>
      </c>
    </row>
    <row r="90" spans="1:9" x14ac:dyDescent="0.25">
      <c r="A90" s="6" t="s">
        <v>56</v>
      </c>
      <c r="B90" s="7">
        <v>0</v>
      </c>
      <c r="C90" s="123">
        <v>0</v>
      </c>
      <c r="D90" s="54"/>
      <c r="E90" s="31">
        <v>0</v>
      </c>
      <c r="F90" s="28">
        <v>0</v>
      </c>
      <c r="G90" s="62"/>
      <c r="H90" s="8">
        <f t="shared" si="9"/>
        <v>0</v>
      </c>
      <c r="I90" s="8">
        <f t="shared" si="10"/>
        <v>0</v>
      </c>
    </row>
    <row r="91" spans="1:9" x14ac:dyDescent="0.25">
      <c r="A91" s="6" t="s">
        <v>57</v>
      </c>
      <c r="B91" s="7">
        <v>3000</v>
      </c>
      <c r="C91" s="123">
        <v>451</v>
      </c>
      <c r="D91" s="54"/>
      <c r="E91" s="31">
        <v>0</v>
      </c>
      <c r="F91" s="28">
        <v>0</v>
      </c>
      <c r="G91" s="62"/>
      <c r="H91" s="8">
        <f t="shared" si="9"/>
        <v>3000</v>
      </c>
      <c r="I91" s="8">
        <f t="shared" si="10"/>
        <v>451</v>
      </c>
    </row>
    <row r="92" spans="1:9" ht="16.5" thickBot="1" x14ac:dyDescent="0.3">
      <c r="A92" s="10" t="s">
        <v>22</v>
      </c>
      <c r="B92" s="19">
        <f>SUM(B83:B91)</f>
        <v>83200</v>
      </c>
      <c r="C92" s="121">
        <f>SUM(C83:C91)</f>
        <v>22163</v>
      </c>
      <c r="D92" s="58"/>
      <c r="E92" s="17"/>
      <c r="F92" s="17"/>
      <c r="G92" s="85"/>
      <c r="H92" s="46">
        <f t="shared" si="9"/>
        <v>83200</v>
      </c>
      <c r="I92" s="121">
        <f t="shared" si="10"/>
        <v>22163</v>
      </c>
    </row>
    <row r="93" spans="1:9" ht="17.25" thickTop="1" thickBot="1" x14ac:dyDescent="0.3">
      <c r="A93" s="108" t="s">
        <v>58</v>
      </c>
      <c r="B93" s="7">
        <v>2000</v>
      </c>
      <c r="C93" s="8">
        <v>786</v>
      </c>
      <c r="D93" s="52"/>
      <c r="E93" s="28">
        <v>0</v>
      </c>
      <c r="F93" s="28">
        <v>0</v>
      </c>
      <c r="G93" s="62"/>
      <c r="H93" s="8">
        <f>SUM(B93+E93)</f>
        <v>2000</v>
      </c>
      <c r="I93" s="8">
        <f>SUM(C93,F93)</f>
        <v>786</v>
      </c>
    </row>
    <row r="94" spans="1:9" ht="17.25" thickTop="1" thickBot="1" x14ac:dyDescent="0.3">
      <c r="A94" s="108" t="s">
        <v>59</v>
      </c>
      <c r="B94" s="7">
        <v>4995</v>
      </c>
      <c r="C94" s="8">
        <v>860</v>
      </c>
      <c r="D94" s="52"/>
      <c r="E94" s="28">
        <v>0</v>
      </c>
      <c r="F94" s="28">
        <v>0</v>
      </c>
      <c r="G94" s="62"/>
      <c r="H94" s="8">
        <f>SUM(B94+E94)</f>
        <v>4995</v>
      </c>
      <c r="I94" s="8">
        <f>SUM(C94,F94)</f>
        <v>860</v>
      </c>
    </row>
    <row r="95" spans="1:9" ht="16.5" thickTop="1" x14ac:dyDescent="0.25">
      <c r="A95" s="109" t="s">
        <v>60</v>
      </c>
      <c r="B95" s="12">
        <v>350</v>
      </c>
      <c r="C95" s="8">
        <v>0</v>
      </c>
      <c r="D95" s="52"/>
      <c r="E95" s="28">
        <v>0</v>
      </c>
      <c r="F95" s="28">
        <v>0</v>
      </c>
      <c r="G95" s="62"/>
      <c r="H95" s="8">
        <f>SUM(B95+E95)</f>
        <v>350</v>
      </c>
      <c r="I95" s="8">
        <f>SUM(C95,F95)</f>
        <v>0</v>
      </c>
    </row>
    <row r="96" spans="1:9" ht="16.5" thickBot="1" x14ac:dyDescent="0.3">
      <c r="A96" s="110" t="s">
        <v>61</v>
      </c>
      <c r="B96" s="7">
        <v>0</v>
      </c>
      <c r="C96" s="8">
        <v>0</v>
      </c>
      <c r="D96" s="52"/>
      <c r="E96" s="28">
        <v>0</v>
      </c>
      <c r="F96" s="28">
        <v>0</v>
      </c>
      <c r="G96" s="62"/>
      <c r="H96" s="8">
        <f>SUM(B96+E96)</f>
        <v>0</v>
      </c>
      <c r="I96" s="8">
        <f>SUM(C96,F96)</f>
        <v>0</v>
      </c>
    </row>
    <row r="97" spans="1:9" ht="16.5" thickBot="1" x14ac:dyDescent="0.3">
      <c r="A97" s="106" t="s">
        <v>63</v>
      </c>
      <c r="B97" s="32"/>
      <c r="C97" s="131"/>
      <c r="D97" s="39"/>
      <c r="E97" s="39"/>
      <c r="F97" s="38"/>
      <c r="G97" s="159"/>
      <c r="H97" s="159"/>
      <c r="I97" s="127"/>
    </row>
    <row r="98" spans="1:9" x14ac:dyDescent="0.25">
      <c r="A98" s="27" t="s">
        <v>26</v>
      </c>
      <c r="B98" s="28">
        <v>0</v>
      </c>
      <c r="C98" s="132">
        <v>0</v>
      </c>
      <c r="D98" s="86"/>
      <c r="E98" s="87">
        <v>30000</v>
      </c>
      <c r="F98" s="139">
        <v>14688</v>
      </c>
      <c r="G98" s="122"/>
      <c r="H98" s="8">
        <f t="shared" ref="H98:H106" si="11">SUM(B98+E98)</f>
        <v>30000</v>
      </c>
      <c r="I98" s="8">
        <f t="shared" ref="I98:I106" si="12">SUM(C98,F98)</f>
        <v>14688</v>
      </c>
    </row>
    <row r="99" spans="1:9" x14ac:dyDescent="0.25">
      <c r="A99" s="6" t="s">
        <v>64</v>
      </c>
      <c r="B99" s="28">
        <v>0</v>
      </c>
      <c r="C99" s="132">
        <v>0</v>
      </c>
      <c r="D99" s="89"/>
      <c r="E99" s="61">
        <v>6500</v>
      </c>
      <c r="F99" s="123">
        <v>844</v>
      </c>
      <c r="G99" s="62"/>
      <c r="H99" s="8">
        <f t="shared" si="11"/>
        <v>6500</v>
      </c>
      <c r="I99" s="8">
        <f t="shared" si="12"/>
        <v>844</v>
      </c>
    </row>
    <row r="100" spans="1:9" x14ac:dyDescent="0.25">
      <c r="A100" s="6" t="s">
        <v>65</v>
      </c>
      <c r="B100" s="28">
        <v>0</v>
      </c>
      <c r="C100" s="132">
        <v>0</v>
      </c>
      <c r="D100" s="90"/>
      <c r="E100" s="87">
        <v>50000</v>
      </c>
      <c r="F100" s="123">
        <v>17306</v>
      </c>
      <c r="G100" s="122"/>
      <c r="H100" s="8">
        <f t="shared" si="11"/>
        <v>50000</v>
      </c>
      <c r="I100" s="8">
        <f t="shared" si="12"/>
        <v>17306</v>
      </c>
    </row>
    <row r="101" spans="1:9" x14ac:dyDescent="0.25">
      <c r="A101" s="6" t="s">
        <v>66</v>
      </c>
      <c r="B101" s="28">
        <v>0</v>
      </c>
      <c r="C101" s="132">
        <v>0</v>
      </c>
      <c r="D101" s="90"/>
      <c r="E101" s="61">
        <v>5000</v>
      </c>
      <c r="F101" s="123">
        <v>2714</v>
      </c>
      <c r="G101" s="62"/>
      <c r="H101" s="8">
        <f t="shared" si="11"/>
        <v>5000</v>
      </c>
      <c r="I101" s="8">
        <f t="shared" si="12"/>
        <v>2714</v>
      </c>
    </row>
    <row r="102" spans="1:9" x14ac:dyDescent="0.25">
      <c r="A102" s="6" t="s">
        <v>28</v>
      </c>
      <c r="B102" s="28">
        <v>0</v>
      </c>
      <c r="C102" s="132">
        <v>0</v>
      </c>
      <c r="D102" s="90"/>
      <c r="E102" s="87">
        <v>15000</v>
      </c>
      <c r="F102" s="123">
        <v>15809</v>
      </c>
      <c r="G102" s="122"/>
      <c r="H102" s="8">
        <f t="shared" si="11"/>
        <v>15000</v>
      </c>
      <c r="I102" s="8">
        <f t="shared" si="12"/>
        <v>15809</v>
      </c>
    </row>
    <row r="103" spans="1:9" x14ac:dyDescent="0.25">
      <c r="A103" s="6" t="s">
        <v>67</v>
      </c>
      <c r="B103" s="28">
        <v>0</v>
      </c>
      <c r="C103" s="132">
        <v>0</v>
      </c>
      <c r="D103" s="90"/>
      <c r="E103" s="61">
        <v>19800</v>
      </c>
      <c r="F103" s="123">
        <v>11400</v>
      </c>
      <c r="G103" s="62"/>
      <c r="H103" s="8">
        <f t="shared" si="11"/>
        <v>19800</v>
      </c>
      <c r="I103" s="8">
        <f t="shared" si="12"/>
        <v>11400</v>
      </c>
    </row>
    <row r="104" spans="1:9" x14ac:dyDescent="0.25">
      <c r="A104" s="6" t="s">
        <v>68</v>
      </c>
      <c r="B104" s="28">
        <v>0</v>
      </c>
      <c r="C104" s="132">
        <v>0</v>
      </c>
      <c r="D104" s="90"/>
      <c r="E104" s="61">
        <v>1600</v>
      </c>
      <c r="F104" s="123">
        <v>0</v>
      </c>
      <c r="G104" s="62"/>
      <c r="H104" s="8">
        <f t="shared" si="11"/>
        <v>1600</v>
      </c>
      <c r="I104" s="8">
        <f t="shared" si="12"/>
        <v>0</v>
      </c>
    </row>
    <row r="105" spans="1:9" x14ac:dyDescent="0.25">
      <c r="A105" s="6" t="s">
        <v>69</v>
      </c>
      <c r="B105" s="28">
        <v>0</v>
      </c>
      <c r="C105" s="132">
        <v>0</v>
      </c>
      <c r="D105" s="90"/>
      <c r="E105" s="61">
        <v>6000</v>
      </c>
      <c r="F105" s="123">
        <v>350</v>
      </c>
      <c r="G105" s="62"/>
      <c r="H105" s="8">
        <f t="shared" si="11"/>
        <v>6000</v>
      </c>
      <c r="I105" s="8">
        <f t="shared" si="12"/>
        <v>350</v>
      </c>
    </row>
    <row r="106" spans="1:9" x14ac:dyDescent="0.25">
      <c r="A106" s="10" t="s">
        <v>22</v>
      </c>
      <c r="B106" s="17">
        <v>0</v>
      </c>
      <c r="C106" s="127">
        <v>0</v>
      </c>
      <c r="D106" s="91"/>
      <c r="E106" s="92">
        <f>SUM(E98:E105)</f>
        <v>133900</v>
      </c>
      <c r="F106" s="16">
        <f>SUM(F98:F105)</f>
        <v>63111</v>
      </c>
      <c r="G106" s="88"/>
      <c r="H106" s="16">
        <f t="shared" si="11"/>
        <v>133900</v>
      </c>
      <c r="I106" s="121">
        <f t="shared" si="12"/>
        <v>63111</v>
      </c>
    </row>
    <row r="107" spans="1:9" x14ac:dyDescent="0.25">
      <c r="A107" s="10"/>
      <c r="B107" s="17"/>
      <c r="C107" s="127"/>
      <c r="D107" s="38"/>
      <c r="E107" s="26"/>
      <c r="F107" s="26"/>
      <c r="G107" s="93"/>
      <c r="H107" s="16"/>
      <c r="I107" s="68"/>
    </row>
    <row r="108" spans="1:9" x14ac:dyDescent="0.25">
      <c r="A108" s="1"/>
      <c r="B108" s="163" t="s">
        <v>70</v>
      </c>
      <c r="C108" s="163"/>
      <c r="D108" s="163"/>
      <c r="E108" s="163"/>
      <c r="F108" s="163"/>
      <c r="G108" s="163"/>
      <c r="H108" s="163"/>
      <c r="I108" s="163"/>
    </row>
    <row r="109" spans="1:9" x14ac:dyDescent="0.25">
      <c r="A109" s="1"/>
      <c r="B109" s="34" t="s">
        <v>62</v>
      </c>
      <c r="C109" s="34"/>
      <c r="D109" s="38"/>
      <c r="E109" s="158" t="s">
        <v>1</v>
      </c>
      <c r="F109" s="158"/>
      <c r="G109" s="45"/>
      <c r="H109" s="34" t="s">
        <v>71</v>
      </c>
      <c r="I109" s="34"/>
    </row>
    <row r="110" spans="1:9" ht="31.5" thickBot="1" x14ac:dyDescent="0.3">
      <c r="A110" s="1"/>
      <c r="B110" s="24" t="s">
        <v>78</v>
      </c>
      <c r="C110" s="24" t="s">
        <v>79</v>
      </c>
      <c r="D110" s="38"/>
      <c r="E110" s="24" t="s">
        <v>78</v>
      </c>
      <c r="F110" s="24" t="s">
        <v>79</v>
      </c>
      <c r="G110" s="45"/>
      <c r="H110" s="35" t="s">
        <v>78</v>
      </c>
      <c r="I110" s="35" t="s">
        <v>79</v>
      </c>
    </row>
    <row r="111" spans="1:9" ht="17.25" thickTop="1" thickBot="1" x14ac:dyDescent="0.3">
      <c r="A111" s="1"/>
      <c r="B111" s="140">
        <f>SUM(B6,B18,B20,B28,B36,B41,B50,B59,B66,B67,B75,B81,B92,B93,B94,B95,B96)</f>
        <v>560740</v>
      </c>
      <c r="C111" s="140">
        <f>SUM(C6,C18,C20,C28,C36,C41,C50,C59,C66,C67,C75,C81,C92,C93,C94,C95,C96)</f>
        <v>306981</v>
      </c>
      <c r="D111" s="141"/>
      <c r="E111" s="140">
        <f>SUM(E6,E18,E20,E28,E36,E41,E50,E59,E66,E67,E75,E81,E92,E93,E94,E95,E96,E106)</f>
        <v>170915</v>
      </c>
      <c r="F111" s="140">
        <f>SUM(F6,F18,F20,F28,F36,F41,F50,F59,F66,F67,F75,F81,F92,F93,F94,F95,F96,F106)</f>
        <v>86668</v>
      </c>
      <c r="G111" s="142"/>
      <c r="H111" s="140">
        <f>SUM(B111+E111)</f>
        <v>731655</v>
      </c>
      <c r="I111" s="140">
        <f>C111+F111</f>
        <v>393649</v>
      </c>
    </row>
    <row r="112" spans="1:9" ht="16.5" thickTop="1" x14ac:dyDescent="0.25">
      <c r="D112" s="48"/>
      <c r="E112" s="48"/>
      <c r="F112" s="48"/>
      <c r="G112" s="48"/>
      <c r="H112" s="48"/>
    </row>
    <row r="113" spans="1:8" ht="19.5" customHeight="1" x14ac:dyDescent="0.5">
      <c r="A113" s="41" t="s">
        <v>82</v>
      </c>
      <c r="C113" s="94"/>
      <c r="D113" s="48"/>
      <c r="E113" s="95"/>
      <c r="F113" s="48"/>
      <c r="G113" s="48"/>
      <c r="H113" s="48"/>
    </row>
    <row r="114" spans="1:8" x14ac:dyDescent="0.25">
      <c r="A114" s="2" t="s">
        <v>83</v>
      </c>
      <c r="B114" s="42">
        <v>17648</v>
      </c>
      <c r="C114" s="96"/>
      <c r="D114" s="48"/>
      <c r="F114" s="48"/>
      <c r="G114" s="48"/>
      <c r="H114" s="48"/>
    </row>
    <row r="115" spans="1:8" x14ac:dyDescent="0.25">
      <c r="A115" s="2" t="s">
        <v>84</v>
      </c>
      <c r="B115" s="42">
        <v>10061</v>
      </c>
      <c r="C115" s="47"/>
      <c r="D115" s="47"/>
      <c r="E115" s="47"/>
      <c r="F115" s="47"/>
      <c r="G115" s="47"/>
      <c r="H115" s="47"/>
    </row>
    <row r="116" spans="1:8" x14ac:dyDescent="0.25">
      <c r="A116" s="2" t="s">
        <v>85</v>
      </c>
      <c r="B116" s="42">
        <v>24280</v>
      </c>
      <c r="C116" s="47"/>
      <c r="D116" s="47"/>
      <c r="E116" s="47"/>
      <c r="F116" s="47"/>
      <c r="G116" s="47"/>
      <c r="H116" s="47"/>
    </row>
    <row r="117" spans="1:8" x14ac:dyDescent="0.25">
      <c r="A117" s="2" t="s">
        <v>86</v>
      </c>
      <c r="B117" s="42">
        <v>69529</v>
      </c>
      <c r="C117" s="97"/>
      <c r="D117" s="47"/>
      <c r="E117" s="47"/>
      <c r="F117" s="47"/>
      <c r="G117" s="47"/>
      <c r="H117" s="47"/>
    </row>
    <row r="118" spans="1:8" x14ac:dyDescent="0.25">
      <c r="A118" s="2" t="s">
        <v>87</v>
      </c>
      <c r="B118" s="42">
        <v>457462</v>
      </c>
      <c r="C118" s="47"/>
      <c r="D118" s="47"/>
      <c r="E118" s="47"/>
      <c r="F118" s="47"/>
      <c r="G118" s="47"/>
      <c r="H118" s="47"/>
    </row>
    <row r="119" spans="1:8" x14ac:dyDescent="0.25">
      <c r="A119" s="2" t="s">
        <v>88</v>
      </c>
      <c r="C119" s="157">
        <v>66000</v>
      </c>
      <c r="D119" s="47"/>
      <c r="E119" s="47"/>
      <c r="F119" s="47"/>
      <c r="G119" s="47"/>
      <c r="H119" s="47"/>
    </row>
    <row r="120" spans="1:8" x14ac:dyDescent="0.25">
      <c r="C120" s="47"/>
      <c r="D120" s="47"/>
      <c r="E120" s="47"/>
      <c r="F120" s="47"/>
      <c r="G120" s="47"/>
      <c r="H120" s="47"/>
    </row>
    <row r="121" spans="1:8" x14ac:dyDescent="0.25">
      <c r="C121" s="47"/>
      <c r="D121" s="47"/>
      <c r="E121" s="47"/>
      <c r="F121" s="47"/>
      <c r="G121" s="47"/>
      <c r="H121" s="47"/>
    </row>
    <row r="122" spans="1:8" x14ac:dyDescent="0.25">
      <c r="C122" s="47"/>
      <c r="D122" s="47"/>
      <c r="E122" s="47"/>
      <c r="F122" s="47"/>
      <c r="G122" s="47"/>
      <c r="H122" s="47"/>
    </row>
    <row r="123" spans="1:8" x14ac:dyDescent="0.25">
      <c r="C123" s="47"/>
      <c r="D123" s="47"/>
      <c r="E123" s="47"/>
      <c r="F123" s="47"/>
      <c r="G123" s="47"/>
      <c r="H123" s="47"/>
    </row>
    <row r="124" spans="1:8" x14ac:dyDescent="0.25">
      <c r="C124" s="47"/>
      <c r="D124" s="47"/>
      <c r="E124" s="47"/>
      <c r="F124" s="47"/>
      <c r="G124" s="47"/>
      <c r="H124" s="47"/>
    </row>
    <row r="125" spans="1:8" x14ac:dyDescent="0.25">
      <c r="C125" s="47"/>
      <c r="D125" s="47"/>
      <c r="E125" s="47"/>
      <c r="F125" s="47"/>
      <c r="G125" s="47"/>
      <c r="H125" s="47"/>
    </row>
    <row r="126" spans="1:8" x14ac:dyDescent="0.25">
      <c r="C126" s="47"/>
      <c r="D126" s="47"/>
      <c r="E126" s="47"/>
      <c r="F126" s="47"/>
      <c r="G126" s="47"/>
      <c r="H126" s="47"/>
    </row>
    <row r="127" spans="1:8" x14ac:dyDescent="0.25">
      <c r="C127" s="47"/>
      <c r="D127" s="47"/>
      <c r="E127" s="47"/>
      <c r="F127" s="47"/>
      <c r="G127" s="47"/>
      <c r="H127" s="47"/>
    </row>
    <row r="128" spans="1:8" x14ac:dyDescent="0.25">
      <c r="C128" s="47"/>
      <c r="D128" s="47"/>
      <c r="E128" s="47"/>
      <c r="F128" s="47"/>
      <c r="G128" s="47"/>
      <c r="H128" s="47"/>
    </row>
    <row r="129" spans="3:8" x14ac:dyDescent="0.25">
      <c r="C129" s="47"/>
      <c r="D129" s="47"/>
      <c r="E129" s="47"/>
      <c r="F129" s="47"/>
      <c r="G129" s="47"/>
      <c r="H129" s="47"/>
    </row>
    <row r="130" spans="3:8" x14ac:dyDescent="0.25">
      <c r="C130" s="47"/>
      <c r="D130" s="47"/>
      <c r="E130" s="47"/>
      <c r="F130" s="47"/>
      <c r="G130" s="47"/>
      <c r="H130" s="47"/>
    </row>
    <row r="131" spans="3:8" x14ac:dyDescent="0.25">
      <c r="C131" s="47"/>
      <c r="D131" s="47"/>
      <c r="E131" s="47"/>
      <c r="F131" s="47"/>
      <c r="G131" s="47"/>
      <c r="H131" s="47"/>
    </row>
    <row r="132" spans="3:8" x14ac:dyDescent="0.25">
      <c r="C132" s="47"/>
      <c r="D132" s="47"/>
      <c r="E132" s="47"/>
      <c r="F132" s="47"/>
      <c r="G132" s="47"/>
      <c r="H132" s="47"/>
    </row>
    <row r="133" spans="3:8" x14ac:dyDescent="0.25">
      <c r="C133" s="47"/>
      <c r="D133" s="47"/>
      <c r="E133" s="47"/>
      <c r="F133" s="47"/>
      <c r="G133" s="47"/>
      <c r="H133" s="47"/>
    </row>
    <row r="134" spans="3:8" x14ac:dyDescent="0.25">
      <c r="C134" s="47"/>
      <c r="D134" s="47"/>
      <c r="E134" s="47"/>
      <c r="F134" s="47"/>
      <c r="G134" s="47"/>
      <c r="H134" s="47"/>
    </row>
    <row r="135" spans="3:8" x14ac:dyDescent="0.25">
      <c r="C135" s="47"/>
      <c r="D135" s="47"/>
      <c r="E135" s="47"/>
      <c r="F135" s="47"/>
      <c r="G135" s="47"/>
      <c r="H135" s="47"/>
    </row>
    <row r="136" spans="3:8" x14ac:dyDescent="0.25">
      <c r="C136" s="47"/>
      <c r="D136" s="47"/>
      <c r="E136" s="47"/>
      <c r="F136" s="47"/>
      <c r="G136" s="47"/>
      <c r="H136" s="47"/>
    </row>
    <row r="137" spans="3:8" x14ac:dyDescent="0.25">
      <c r="C137" s="47"/>
      <c r="D137" s="47"/>
      <c r="E137" s="47"/>
      <c r="F137" s="47"/>
      <c r="G137" s="47"/>
      <c r="H137" s="47"/>
    </row>
    <row r="138" spans="3:8" x14ac:dyDescent="0.25">
      <c r="C138" s="47"/>
      <c r="D138" s="47"/>
      <c r="E138" s="47"/>
      <c r="F138" s="47"/>
      <c r="G138" s="47"/>
      <c r="H138" s="47"/>
    </row>
    <row r="139" spans="3:8" x14ac:dyDescent="0.25">
      <c r="C139" s="47"/>
      <c r="D139" s="47"/>
      <c r="E139" s="47"/>
      <c r="F139" s="47"/>
      <c r="G139" s="47"/>
      <c r="H139" s="47"/>
    </row>
    <row r="140" spans="3:8" x14ac:dyDescent="0.25">
      <c r="C140" s="47"/>
      <c r="D140" s="47"/>
      <c r="E140" s="47"/>
      <c r="F140" s="47"/>
      <c r="G140" s="47"/>
      <c r="H140" s="47"/>
    </row>
    <row r="141" spans="3:8" x14ac:dyDescent="0.25">
      <c r="C141" s="47"/>
      <c r="D141" s="47"/>
      <c r="E141" s="47"/>
      <c r="F141" s="47"/>
      <c r="G141" s="47"/>
      <c r="H141" s="47"/>
    </row>
    <row r="142" spans="3:8" x14ac:dyDescent="0.25">
      <c r="C142" s="47"/>
      <c r="D142" s="47"/>
      <c r="E142" s="47"/>
      <c r="F142" s="47"/>
      <c r="G142" s="47"/>
      <c r="H142" s="47"/>
    </row>
    <row r="143" spans="3:8" x14ac:dyDescent="0.25">
      <c r="C143" s="47"/>
      <c r="D143" s="47"/>
      <c r="E143" s="47"/>
      <c r="F143" s="47"/>
      <c r="G143" s="47"/>
      <c r="H143" s="47"/>
    </row>
    <row r="144" spans="3:8" x14ac:dyDescent="0.25">
      <c r="C144" s="47"/>
      <c r="D144" s="47"/>
      <c r="E144" s="47"/>
      <c r="F144" s="47"/>
      <c r="G144" s="47"/>
      <c r="H144" s="47"/>
    </row>
    <row r="145" spans="2:8" x14ac:dyDescent="0.25">
      <c r="C145" s="47"/>
      <c r="D145" s="47"/>
      <c r="E145" s="47"/>
      <c r="F145" s="47"/>
      <c r="G145" s="47"/>
      <c r="H145" s="47"/>
    </row>
    <row r="146" spans="2:8" x14ac:dyDescent="0.25">
      <c r="C146" s="47"/>
      <c r="D146" s="47"/>
      <c r="E146" s="47"/>
      <c r="F146" s="47"/>
      <c r="G146" s="47"/>
      <c r="H146" s="47"/>
    </row>
    <row r="147" spans="2:8" x14ac:dyDescent="0.25">
      <c r="C147" s="47"/>
      <c r="D147" s="47"/>
      <c r="E147" s="47"/>
      <c r="F147" s="47"/>
      <c r="G147" s="47"/>
      <c r="H147" s="47"/>
    </row>
    <row r="148" spans="2:8" x14ac:dyDescent="0.25">
      <c r="C148" s="47"/>
      <c r="D148" s="47"/>
      <c r="E148" s="47"/>
      <c r="F148" s="47"/>
      <c r="G148" s="47"/>
      <c r="H148" s="47"/>
    </row>
    <row r="149" spans="2:8" x14ac:dyDescent="0.25">
      <c r="C149" s="47"/>
      <c r="D149" s="47"/>
      <c r="E149" s="47"/>
      <c r="F149" s="47"/>
      <c r="G149" s="47"/>
      <c r="H149" s="47"/>
    </row>
    <row r="150" spans="2:8" x14ac:dyDescent="0.25">
      <c r="C150" s="47"/>
      <c r="D150" s="47"/>
      <c r="E150" s="47"/>
      <c r="F150" s="47"/>
      <c r="G150" s="47"/>
      <c r="H150" s="47"/>
    </row>
    <row r="151" spans="2:8" x14ac:dyDescent="0.25">
      <c r="C151" s="47"/>
      <c r="D151" s="47"/>
      <c r="E151" s="47"/>
      <c r="F151" s="47"/>
      <c r="G151" s="47"/>
      <c r="H151" s="47"/>
    </row>
    <row r="152" spans="2:8" x14ac:dyDescent="0.25">
      <c r="C152" s="47"/>
      <c r="D152" s="47"/>
      <c r="E152" s="47"/>
      <c r="F152" s="47"/>
      <c r="G152" s="47"/>
      <c r="H152" s="47"/>
    </row>
    <row r="153" spans="2:8" x14ac:dyDescent="0.25">
      <c r="C153" s="47"/>
      <c r="D153" s="47"/>
      <c r="E153" s="47"/>
      <c r="F153" s="47"/>
      <c r="G153" s="47"/>
      <c r="H153" s="47"/>
    </row>
    <row r="154" spans="2:8" x14ac:dyDescent="0.25">
      <c r="B154"/>
      <c r="C154" s="47"/>
      <c r="D154" s="47"/>
      <c r="E154" s="47"/>
      <c r="F154" s="47"/>
      <c r="G154" s="47"/>
    </row>
    <row r="155" spans="2:8" x14ac:dyDescent="0.25">
      <c r="C155" s="47"/>
      <c r="D155" s="47"/>
      <c r="E155" s="47"/>
      <c r="F155" s="47"/>
      <c r="G155" s="47"/>
      <c r="H155" s="47"/>
    </row>
    <row r="156" spans="2:8" x14ac:dyDescent="0.25">
      <c r="C156" s="47"/>
      <c r="D156" s="47"/>
      <c r="E156" s="47"/>
      <c r="F156" s="47"/>
      <c r="G156" s="47"/>
      <c r="H156" s="47"/>
    </row>
    <row r="157" spans="2:8" x14ac:dyDescent="0.25">
      <c r="C157" s="47"/>
      <c r="D157" s="47"/>
      <c r="E157" s="47"/>
      <c r="F157" s="47"/>
      <c r="G157" s="47"/>
      <c r="H157" s="47"/>
    </row>
    <row r="158" spans="2:8" x14ac:dyDescent="0.25">
      <c r="C158" s="47"/>
      <c r="D158" s="47"/>
      <c r="E158" s="47"/>
      <c r="F158" s="47"/>
      <c r="G158" s="47"/>
      <c r="H158" s="47"/>
    </row>
    <row r="159" spans="2:8" x14ac:dyDescent="0.25">
      <c r="C159" s="47"/>
      <c r="D159" s="47"/>
      <c r="E159" s="47"/>
      <c r="F159" s="47"/>
      <c r="G159" s="47"/>
      <c r="H159" s="47"/>
    </row>
    <row r="160" spans="2:8" x14ac:dyDescent="0.25">
      <c r="C160" s="47"/>
      <c r="D160" s="47"/>
      <c r="E160" s="47"/>
      <c r="F160" s="47"/>
      <c r="G160" s="47"/>
      <c r="H160" s="47"/>
    </row>
    <row r="161" spans="3:8" x14ac:dyDescent="0.25">
      <c r="C161" s="47"/>
      <c r="D161" s="47"/>
      <c r="E161" s="47"/>
      <c r="F161" s="47"/>
      <c r="G161" s="47"/>
      <c r="H161" s="47"/>
    </row>
    <row r="162" spans="3:8" x14ac:dyDescent="0.25">
      <c r="C162" s="47"/>
      <c r="D162" s="47"/>
      <c r="E162" s="47"/>
      <c r="F162" s="47"/>
      <c r="G162" s="47"/>
      <c r="H162" s="47"/>
    </row>
    <row r="163" spans="3:8" x14ac:dyDescent="0.25">
      <c r="C163" s="47"/>
      <c r="D163" s="47"/>
      <c r="E163" s="47"/>
      <c r="F163" s="47"/>
      <c r="G163" s="47"/>
      <c r="H163" s="47"/>
    </row>
    <row r="164" spans="3:8" x14ac:dyDescent="0.25">
      <c r="C164" s="47"/>
      <c r="D164" s="47"/>
      <c r="E164" s="47"/>
      <c r="F164" s="47"/>
      <c r="G164" s="47"/>
      <c r="H164" s="47"/>
    </row>
    <row r="165" spans="3:8" x14ac:dyDescent="0.25">
      <c r="C165" s="47"/>
      <c r="D165" s="47"/>
      <c r="E165" s="47"/>
      <c r="F165" s="47"/>
      <c r="G165" s="47"/>
      <c r="H165" s="47"/>
    </row>
    <row r="166" spans="3:8" x14ac:dyDescent="0.25">
      <c r="C166" s="47"/>
      <c r="D166" s="47"/>
      <c r="E166" s="47"/>
      <c r="F166" s="47"/>
      <c r="G166" s="47"/>
      <c r="H166" s="47"/>
    </row>
    <row r="167" spans="3:8" x14ac:dyDescent="0.25">
      <c r="C167" s="47"/>
      <c r="D167" s="47"/>
      <c r="E167" s="47"/>
      <c r="F167" s="47"/>
      <c r="G167" s="47"/>
      <c r="H167" s="47"/>
    </row>
    <row r="168" spans="3:8" x14ac:dyDescent="0.25">
      <c r="C168" s="47"/>
      <c r="D168" s="47"/>
      <c r="E168" s="47"/>
      <c r="F168" s="47"/>
      <c r="G168" s="47"/>
      <c r="H168" s="47"/>
    </row>
    <row r="169" spans="3:8" x14ac:dyDescent="0.25">
      <c r="D169" s="47"/>
      <c r="E169" s="47"/>
      <c r="F169" s="47"/>
      <c r="G169" s="47"/>
      <c r="H169" s="47"/>
    </row>
    <row r="170" spans="3:8" x14ac:dyDescent="0.25">
      <c r="D170" s="47"/>
      <c r="E170" s="47"/>
      <c r="F170" s="47"/>
      <c r="G170" s="47"/>
      <c r="H170" s="47"/>
    </row>
    <row r="171" spans="3:8" x14ac:dyDescent="0.25">
      <c r="D171" s="47"/>
      <c r="E171" s="47"/>
      <c r="F171" s="47"/>
      <c r="G171" s="47"/>
      <c r="H171" s="47"/>
    </row>
    <row r="172" spans="3:8" x14ac:dyDescent="0.25">
      <c r="D172" s="47"/>
      <c r="E172" s="47"/>
      <c r="F172" s="47"/>
      <c r="G172" s="47"/>
      <c r="H172" s="47"/>
    </row>
    <row r="173" spans="3:8" x14ac:dyDescent="0.25">
      <c r="D173" s="47"/>
      <c r="E173" s="47"/>
      <c r="F173" s="47"/>
      <c r="G173" s="47"/>
      <c r="H173" s="47"/>
    </row>
    <row r="174" spans="3:8" x14ac:dyDescent="0.25">
      <c r="D174" s="47"/>
      <c r="E174" s="47"/>
      <c r="F174" s="47"/>
      <c r="G174" s="47"/>
      <c r="H174" s="47"/>
    </row>
    <row r="175" spans="3:8" x14ac:dyDescent="0.25">
      <c r="D175" s="47"/>
      <c r="E175" s="47"/>
      <c r="F175" s="47"/>
      <c r="G175" s="47"/>
      <c r="H175" s="47"/>
    </row>
    <row r="176" spans="3:8" x14ac:dyDescent="0.25">
      <c r="D176" s="47"/>
      <c r="E176" s="47"/>
      <c r="F176" s="47"/>
      <c r="G176" s="47"/>
      <c r="H176" s="47"/>
    </row>
    <row r="177" spans="4:8" x14ac:dyDescent="0.25">
      <c r="D177" s="47"/>
      <c r="E177" s="47"/>
      <c r="F177" s="47"/>
      <c r="G177" s="47"/>
      <c r="H177" s="47"/>
    </row>
    <row r="178" spans="4:8" x14ac:dyDescent="0.25">
      <c r="D178" s="47"/>
      <c r="E178" s="47"/>
      <c r="F178" s="47"/>
      <c r="G178" s="47"/>
      <c r="H178" s="47"/>
    </row>
    <row r="179" spans="4:8" x14ac:dyDescent="0.25">
      <c r="D179" s="47"/>
      <c r="E179" s="47"/>
      <c r="F179" s="47"/>
      <c r="G179" s="47"/>
      <c r="H179" s="47"/>
    </row>
    <row r="180" spans="4:8" x14ac:dyDescent="0.25">
      <c r="D180" s="47"/>
      <c r="E180" s="47"/>
      <c r="F180" s="47"/>
      <c r="G180" s="47"/>
      <c r="H180" s="47"/>
    </row>
    <row r="181" spans="4:8" x14ac:dyDescent="0.25">
      <c r="D181" s="47"/>
      <c r="E181" s="47"/>
      <c r="F181" s="47"/>
      <c r="G181" s="47"/>
      <c r="H181" s="47"/>
    </row>
    <row r="182" spans="4:8" x14ac:dyDescent="0.25">
      <c r="D182" s="47"/>
      <c r="E182" s="47"/>
      <c r="F182" s="47"/>
      <c r="G182" s="47"/>
      <c r="H182" s="47"/>
    </row>
    <row r="183" spans="4:8" x14ac:dyDescent="0.25">
      <c r="D183" s="47"/>
      <c r="E183" s="47"/>
      <c r="F183" s="47"/>
      <c r="G183" s="47"/>
      <c r="H183" s="47"/>
    </row>
    <row r="184" spans="4:8" x14ac:dyDescent="0.25">
      <c r="D184" s="47"/>
      <c r="E184" s="47"/>
      <c r="F184" s="47"/>
      <c r="G184" s="47"/>
      <c r="H184" s="47"/>
    </row>
    <row r="185" spans="4:8" x14ac:dyDescent="0.25">
      <c r="D185" s="47"/>
      <c r="E185" s="47"/>
      <c r="F185" s="47"/>
      <c r="G185" s="47"/>
      <c r="H185" s="47"/>
    </row>
    <row r="186" spans="4:8" x14ac:dyDescent="0.25">
      <c r="D186" s="47"/>
      <c r="E186" s="47"/>
      <c r="F186" s="47"/>
      <c r="G186" s="47"/>
      <c r="H186" s="47"/>
    </row>
    <row r="187" spans="4:8" x14ac:dyDescent="0.25">
      <c r="D187" s="47"/>
      <c r="E187" s="47"/>
      <c r="F187" s="47"/>
      <c r="G187" s="47"/>
      <c r="H187" s="47"/>
    </row>
    <row r="188" spans="4:8" x14ac:dyDescent="0.25">
      <c r="D188" s="47"/>
      <c r="E188" s="47"/>
      <c r="F188" s="47"/>
      <c r="G188" s="47"/>
      <c r="H188" s="47"/>
    </row>
    <row r="189" spans="4:8" x14ac:dyDescent="0.25">
      <c r="D189" s="47"/>
      <c r="E189" s="47"/>
      <c r="F189" s="47"/>
      <c r="G189" s="47"/>
      <c r="H189" s="47"/>
    </row>
    <row r="190" spans="4:8" x14ac:dyDescent="0.25">
      <c r="D190" s="47"/>
      <c r="E190" s="47"/>
      <c r="F190" s="47"/>
      <c r="G190" s="47"/>
      <c r="H190" s="47"/>
    </row>
    <row r="191" spans="4:8" x14ac:dyDescent="0.25">
      <c r="D191" s="47"/>
      <c r="E191" s="47"/>
      <c r="F191" s="47"/>
      <c r="G191" s="47"/>
      <c r="H191" s="47"/>
    </row>
    <row r="192" spans="4:8" x14ac:dyDescent="0.25">
      <c r="D192" s="47"/>
      <c r="E192" s="47"/>
      <c r="F192" s="47"/>
      <c r="G192" s="47"/>
      <c r="H192" s="47"/>
    </row>
    <row r="193" spans="4:8" x14ac:dyDescent="0.25">
      <c r="D193" s="47"/>
      <c r="E193" s="47"/>
      <c r="F193" s="47"/>
      <c r="G193" s="47"/>
      <c r="H193" s="47"/>
    </row>
    <row r="194" spans="4:8" x14ac:dyDescent="0.25">
      <c r="D194" s="47"/>
      <c r="E194" s="47"/>
      <c r="F194" s="47"/>
      <c r="G194" s="47"/>
      <c r="H194" s="47"/>
    </row>
    <row r="195" spans="4:8" x14ac:dyDescent="0.25">
      <c r="D195" s="47"/>
      <c r="E195" s="47"/>
      <c r="F195" s="47"/>
      <c r="G195" s="47"/>
      <c r="H195" s="47"/>
    </row>
    <row r="196" spans="4:8" x14ac:dyDescent="0.25">
      <c r="D196" s="47"/>
      <c r="E196" s="47"/>
      <c r="F196" s="47"/>
      <c r="G196" s="47"/>
      <c r="H196" s="47"/>
    </row>
    <row r="197" spans="4:8" x14ac:dyDescent="0.25">
      <c r="D197" s="47"/>
      <c r="E197" s="47"/>
      <c r="F197" s="47"/>
      <c r="G197" s="47"/>
      <c r="H197" s="47"/>
    </row>
    <row r="198" spans="4:8" x14ac:dyDescent="0.25">
      <c r="D198" s="47"/>
      <c r="E198" s="47"/>
      <c r="F198" s="47"/>
      <c r="G198" s="47"/>
      <c r="H198" s="47"/>
    </row>
    <row r="199" spans="4:8" x14ac:dyDescent="0.25">
      <c r="D199" s="47"/>
      <c r="E199" s="47"/>
      <c r="F199" s="47"/>
      <c r="G199" s="47"/>
      <c r="H199" s="47"/>
    </row>
    <row r="200" spans="4:8" x14ac:dyDescent="0.25">
      <c r="D200" s="47"/>
      <c r="E200" s="47"/>
      <c r="F200" s="47"/>
      <c r="G200" s="47"/>
      <c r="H200" s="47"/>
    </row>
    <row r="201" spans="4:8" x14ac:dyDescent="0.25">
      <c r="D201" s="47"/>
      <c r="E201" s="47"/>
      <c r="F201" s="47"/>
      <c r="G201" s="47"/>
      <c r="H201" s="47"/>
    </row>
    <row r="202" spans="4:8" x14ac:dyDescent="0.25">
      <c r="D202" s="47"/>
      <c r="E202" s="47"/>
      <c r="F202" s="47"/>
      <c r="G202" s="47"/>
      <c r="H202" s="47"/>
    </row>
    <row r="203" spans="4:8" x14ac:dyDescent="0.25">
      <c r="D203" s="47"/>
      <c r="E203" s="47"/>
      <c r="F203" s="47"/>
      <c r="G203" s="47"/>
      <c r="H203" s="47"/>
    </row>
    <row r="204" spans="4:8" x14ac:dyDescent="0.25">
      <c r="D204" s="47"/>
      <c r="E204" s="47"/>
      <c r="F204" s="47"/>
      <c r="G204" s="47"/>
      <c r="H204" s="47"/>
    </row>
    <row r="205" spans="4:8" x14ac:dyDescent="0.25">
      <c r="D205" s="47"/>
      <c r="E205" s="47"/>
      <c r="F205" s="47"/>
      <c r="G205" s="47"/>
      <c r="H205" s="47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  <row r="210" spans="4:8" x14ac:dyDescent="0.25">
      <c r="D210"/>
      <c r="E210"/>
      <c r="F210"/>
      <c r="G210"/>
      <c r="H210"/>
    </row>
    <row r="211" spans="4:8" x14ac:dyDescent="0.25">
      <c r="D211"/>
      <c r="E211"/>
      <c r="F211"/>
      <c r="G211"/>
      <c r="H211"/>
    </row>
    <row r="212" spans="4:8" x14ac:dyDescent="0.25">
      <c r="D212"/>
      <c r="E212"/>
      <c r="F212"/>
      <c r="G212"/>
      <c r="H212"/>
    </row>
    <row r="213" spans="4:8" x14ac:dyDescent="0.25">
      <c r="D213"/>
      <c r="E213"/>
      <c r="F213"/>
      <c r="G213"/>
      <c r="H213"/>
    </row>
    <row r="214" spans="4:8" x14ac:dyDescent="0.25">
      <c r="D214"/>
      <c r="E214"/>
      <c r="F214"/>
      <c r="G214"/>
      <c r="H214"/>
    </row>
    <row r="215" spans="4:8" x14ac:dyDescent="0.25">
      <c r="D215"/>
      <c r="E215"/>
      <c r="F215"/>
      <c r="G215"/>
      <c r="H215"/>
    </row>
    <row r="216" spans="4:8" x14ac:dyDescent="0.25">
      <c r="D216"/>
      <c r="E216"/>
      <c r="F216"/>
      <c r="G216"/>
      <c r="H216"/>
    </row>
    <row r="217" spans="4:8" x14ac:dyDescent="0.25">
      <c r="D217"/>
      <c r="E217"/>
      <c r="F217"/>
      <c r="G217"/>
      <c r="H217"/>
    </row>
    <row r="218" spans="4:8" x14ac:dyDescent="0.25">
      <c r="D218"/>
      <c r="E218"/>
      <c r="F218"/>
      <c r="G218"/>
      <c r="H218"/>
    </row>
    <row r="219" spans="4:8" x14ac:dyDescent="0.25">
      <c r="D219"/>
      <c r="E219"/>
      <c r="F219"/>
      <c r="G219"/>
      <c r="H219"/>
    </row>
    <row r="220" spans="4:8" x14ac:dyDescent="0.25">
      <c r="D220"/>
      <c r="E220"/>
      <c r="F220"/>
      <c r="G220"/>
      <c r="H220"/>
    </row>
    <row r="221" spans="4:8" x14ac:dyDescent="0.25">
      <c r="D221"/>
      <c r="E221"/>
      <c r="F221"/>
      <c r="G221"/>
      <c r="H221"/>
    </row>
    <row r="222" spans="4:8" x14ac:dyDescent="0.25">
      <c r="D222"/>
      <c r="E222"/>
      <c r="F222"/>
      <c r="G222"/>
      <c r="H222"/>
    </row>
    <row r="223" spans="4:8" x14ac:dyDescent="0.25">
      <c r="D223"/>
      <c r="E223"/>
      <c r="F223"/>
      <c r="G223"/>
      <c r="H223"/>
    </row>
    <row r="224" spans="4:8" x14ac:dyDescent="0.25">
      <c r="D224"/>
      <c r="E224"/>
      <c r="F224"/>
      <c r="G224"/>
      <c r="H224"/>
    </row>
    <row r="225" spans="4:8" x14ac:dyDescent="0.25">
      <c r="D225"/>
      <c r="E225"/>
      <c r="F225"/>
      <c r="G225"/>
      <c r="H225"/>
    </row>
    <row r="226" spans="4:8" x14ac:dyDescent="0.25">
      <c r="D226"/>
      <c r="E226"/>
      <c r="F226"/>
      <c r="G226"/>
      <c r="H226"/>
    </row>
    <row r="227" spans="4:8" x14ac:dyDescent="0.25">
      <c r="D227"/>
      <c r="E227"/>
      <c r="F227"/>
      <c r="G227"/>
      <c r="H227"/>
    </row>
    <row r="228" spans="4:8" x14ac:dyDescent="0.25">
      <c r="D228"/>
      <c r="E228"/>
      <c r="F228"/>
      <c r="G228"/>
      <c r="H228"/>
    </row>
    <row r="229" spans="4:8" x14ac:dyDescent="0.25">
      <c r="D229"/>
      <c r="E229"/>
      <c r="F229"/>
      <c r="G229"/>
      <c r="H229"/>
    </row>
    <row r="230" spans="4:8" x14ac:dyDescent="0.25">
      <c r="D230"/>
      <c r="E230"/>
      <c r="F230"/>
      <c r="G230"/>
      <c r="H230"/>
    </row>
    <row r="231" spans="4:8" x14ac:dyDescent="0.25">
      <c r="D231"/>
      <c r="E231"/>
      <c r="F231"/>
      <c r="G231"/>
      <c r="H231"/>
    </row>
    <row r="232" spans="4:8" x14ac:dyDescent="0.25">
      <c r="D232"/>
      <c r="E232"/>
      <c r="F232"/>
      <c r="G232"/>
      <c r="H232"/>
    </row>
    <row r="233" spans="4:8" x14ac:dyDescent="0.25">
      <c r="D233"/>
      <c r="E233"/>
      <c r="F233"/>
      <c r="G233"/>
      <c r="H233"/>
    </row>
    <row r="234" spans="4:8" x14ac:dyDescent="0.25">
      <c r="D234"/>
      <c r="E234"/>
      <c r="F234"/>
      <c r="G234"/>
      <c r="H234"/>
    </row>
    <row r="235" spans="4:8" x14ac:dyDescent="0.25">
      <c r="D235"/>
      <c r="E235"/>
      <c r="F235"/>
      <c r="G235"/>
      <c r="H235"/>
    </row>
    <row r="236" spans="4:8" x14ac:dyDescent="0.25">
      <c r="D236"/>
      <c r="E236"/>
      <c r="F236"/>
      <c r="G236"/>
      <c r="H236"/>
    </row>
    <row r="237" spans="4:8" x14ac:dyDescent="0.25">
      <c r="D237"/>
      <c r="E237"/>
      <c r="F237"/>
      <c r="G237"/>
      <c r="H237"/>
    </row>
    <row r="238" spans="4:8" x14ac:dyDescent="0.25">
      <c r="D238"/>
      <c r="E238"/>
      <c r="F238"/>
      <c r="G238"/>
      <c r="H238"/>
    </row>
    <row r="239" spans="4:8" x14ac:dyDescent="0.25">
      <c r="D239"/>
      <c r="E239"/>
      <c r="F239"/>
      <c r="G239"/>
      <c r="H239"/>
    </row>
    <row r="240" spans="4:8" x14ac:dyDescent="0.25">
      <c r="D240"/>
      <c r="E240"/>
      <c r="F240"/>
      <c r="G240"/>
      <c r="H240"/>
    </row>
    <row r="241" spans="4:8" x14ac:dyDescent="0.25">
      <c r="D241"/>
      <c r="E241"/>
      <c r="F241"/>
      <c r="G241"/>
      <c r="H241"/>
    </row>
    <row r="242" spans="4:8" x14ac:dyDescent="0.25">
      <c r="D242"/>
      <c r="E242"/>
      <c r="F242"/>
      <c r="G242"/>
      <c r="H242"/>
    </row>
    <row r="243" spans="4:8" x14ac:dyDescent="0.25">
      <c r="D243"/>
      <c r="E243"/>
      <c r="F243"/>
      <c r="G243"/>
      <c r="H243"/>
    </row>
    <row r="244" spans="4:8" x14ac:dyDescent="0.25">
      <c r="D244"/>
      <c r="E244"/>
      <c r="F244"/>
      <c r="G244"/>
      <c r="H244"/>
    </row>
    <row r="245" spans="4:8" x14ac:dyDescent="0.25">
      <c r="D245"/>
      <c r="E245"/>
      <c r="F245"/>
      <c r="G245"/>
      <c r="H245"/>
    </row>
    <row r="246" spans="4:8" x14ac:dyDescent="0.25">
      <c r="D246"/>
      <c r="E246"/>
      <c r="F246"/>
      <c r="G246"/>
      <c r="H246"/>
    </row>
    <row r="247" spans="4:8" x14ac:dyDescent="0.25">
      <c r="D247"/>
      <c r="E247"/>
      <c r="F247"/>
      <c r="G247"/>
      <c r="H247"/>
    </row>
    <row r="248" spans="4:8" x14ac:dyDescent="0.25">
      <c r="D248"/>
      <c r="E248"/>
      <c r="F248"/>
      <c r="G248"/>
      <c r="H248"/>
    </row>
    <row r="249" spans="4:8" x14ac:dyDescent="0.25">
      <c r="D249"/>
      <c r="E249"/>
      <c r="F249"/>
      <c r="G249"/>
      <c r="H249"/>
    </row>
    <row r="250" spans="4:8" x14ac:dyDescent="0.25">
      <c r="D250"/>
      <c r="E250"/>
      <c r="F250"/>
      <c r="G250"/>
      <c r="H250"/>
    </row>
    <row r="251" spans="4:8" x14ac:dyDescent="0.25">
      <c r="D251"/>
      <c r="E251"/>
      <c r="F251"/>
      <c r="G251"/>
      <c r="H251"/>
    </row>
    <row r="252" spans="4:8" x14ac:dyDescent="0.25">
      <c r="D252"/>
      <c r="E252"/>
      <c r="F252"/>
      <c r="G252"/>
      <c r="H252"/>
    </row>
    <row r="253" spans="4:8" x14ac:dyDescent="0.25">
      <c r="D253"/>
      <c r="E253"/>
      <c r="F253"/>
      <c r="G253"/>
      <c r="H253"/>
    </row>
    <row r="254" spans="4:8" x14ac:dyDescent="0.25">
      <c r="D254"/>
      <c r="E254"/>
      <c r="F254"/>
      <c r="G254"/>
      <c r="H254"/>
    </row>
    <row r="255" spans="4:8" x14ac:dyDescent="0.25">
      <c r="D255"/>
      <c r="E255"/>
      <c r="F255"/>
      <c r="G255"/>
      <c r="H255"/>
    </row>
    <row r="256" spans="4:8" x14ac:dyDescent="0.25">
      <c r="D256"/>
      <c r="E256"/>
      <c r="F256"/>
      <c r="G256"/>
      <c r="H256"/>
    </row>
    <row r="257" spans="4:8" x14ac:dyDescent="0.25">
      <c r="D257"/>
      <c r="E257"/>
      <c r="F257"/>
      <c r="G257"/>
      <c r="H257"/>
    </row>
    <row r="258" spans="4:8" x14ac:dyDescent="0.25">
      <c r="D258"/>
      <c r="E258"/>
      <c r="F258"/>
      <c r="G258"/>
      <c r="H258"/>
    </row>
    <row r="259" spans="4:8" x14ac:dyDescent="0.25">
      <c r="D259"/>
      <c r="E259"/>
      <c r="F259"/>
      <c r="G259"/>
      <c r="H259"/>
    </row>
    <row r="260" spans="4:8" x14ac:dyDescent="0.25">
      <c r="D260"/>
      <c r="E260"/>
      <c r="F260"/>
      <c r="G260"/>
      <c r="H260"/>
    </row>
    <row r="261" spans="4:8" x14ac:dyDescent="0.25">
      <c r="D261"/>
      <c r="E261"/>
      <c r="F261"/>
      <c r="G261"/>
      <c r="H261"/>
    </row>
    <row r="262" spans="4:8" x14ac:dyDescent="0.25">
      <c r="D262"/>
      <c r="E262"/>
      <c r="F262"/>
      <c r="G262"/>
      <c r="H262"/>
    </row>
    <row r="263" spans="4:8" x14ac:dyDescent="0.25">
      <c r="D263"/>
      <c r="E263"/>
      <c r="F263"/>
      <c r="G263"/>
      <c r="H263"/>
    </row>
    <row r="264" spans="4:8" x14ac:dyDescent="0.25">
      <c r="D264"/>
      <c r="E264"/>
      <c r="F264"/>
      <c r="G264"/>
      <c r="H264"/>
    </row>
    <row r="265" spans="4:8" x14ac:dyDescent="0.25">
      <c r="D265"/>
      <c r="E265"/>
      <c r="F265"/>
      <c r="G265"/>
      <c r="H265"/>
    </row>
    <row r="266" spans="4:8" x14ac:dyDescent="0.25">
      <c r="D266"/>
      <c r="E266"/>
      <c r="F266"/>
      <c r="G266"/>
      <c r="H266"/>
    </row>
    <row r="267" spans="4:8" x14ac:dyDescent="0.25">
      <c r="D267"/>
      <c r="E267"/>
      <c r="F267"/>
      <c r="G267"/>
      <c r="H267"/>
    </row>
    <row r="268" spans="4:8" x14ac:dyDescent="0.25">
      <c r="D268"/>
      <c r="E268"/>
      <c r="F268"/>
      <c r="G268"/>
      <c r="H268"/>
    </row>
    <row r="269" spans="4:8" x14ac:dyDescent="0.25">
      <c r="D269"/>
      <c r="E269"/>
      <c r="F269"/>
      <c r="G269"/>
      <c r="H269"/>
    </row>
    <row r="270" spans="4:8" x14ac:dyDescent="0.25">
      <c r="D270"/>
      <c r="E270"/>
      <c r="F270"/>
      <c r="G270"/>
      <c r="H270"/>
    </row>
    <row r="271" spans="4:8" x14ac:dyDescent="0.25">
      <c r="D271"/>
      <c r="E271"/>
      <c r="F271"/>
      <c r="G271"/>
      <c r="H271"/>
    </row>
    <row r="272" spans="4:8" x14ac:dyDescent="0.25">
      <c r="D272"/>
      <c r="E272"/>
      <c r="F272"/>
      <c r="G272"/>
      <c r="H272"/>
    </row>
    <row r="273" spans="4:8" x14ac:dyDescent="0.25">
      <c r="D273"/>
      <c r="E273"/>
      <c r="F273"/>
      <c r="G273"/>
      <c r="H273"/>
    </row>
    <row r="274" spans="4:8" x14ac:dyDescent="0.25">
      <c r="D274"/>
      <c r="E274"/>
      <c r="F274"/>
      <c r="G274"/>
      <c r="H274"/>
    </row>
    <row r="275" spans="4:8" x14ac:dyDescent="0.25">
      <c r="D275"/>
      <c r="E275"/>
      <c r="F275"/>
      <c r="G275"/>
      <c r="H275"/>
    </row>
    <row r="276" spans="4:8" x14ac:dyDescent="0.25">
      <c r="D276"/>
      <c r="E276"/>
      <c r="F276"/>
      <c r="G276"/>
      <c r="H276"/>
    </row>
    <row r="277" spans="4:8" x14ac:dyDescent="0.25">
      <c r="D277"/>
      <c r="E277"/>
      <c r="F277"/>
      <c r="G277"/>
      <c r="H277"/>
    </row>
    <row r="278" spans="4:8" x14ac:dyDescent="0.25">
      <c r="D278"/>
      <c r="E278"/>
      <c r="F278"/>
      <c r="G278"/>
      <c r="H278"/>
    </row>
    <row r="279" spans="4:8" x14ac:dyDescent="0.25">
      <c r="D279"/>
      <c r="E279"/>
      <c r="F279"/>
      <c r="G279"/>
      <c r="H279"/>
    </row>
    <row r="280" spans="4:8" x14ac:dyDescent="0.25">
      <c r="D280"/>
      <c r="E280"/>
      <c r="F280"/>
      <c r="G280"/>
      <c r="H280"/>
    </row>
    <row r="281" spans="4:8" x14ac:dyDescent="0.25">
      <c r="D281"/>
      <c r="E281"/>
      <c r="F281"/>
      <c r="G281"/>
      <c r="H281"/>
    </row>
    <row r="282" spans="4:8" x14ac:dyDescent="0.25">
      <c r="D282"/>
      <c r="E282"/>
      <c r="F282"/>
      <c r="G282"/>
      <c r="H282"/>
    </row>
    <row r="283" spans="4:8" x14ac:dyDescent="0.25">
      <c r="D283"/>
      <c r="E283"/>
      <c r="F283"/>
      <c r="G283"/>
      <c r="H283"/>
    </row>
    <row r="284" spans="4:8" x14ac:dyDescent="0.25">
      <c r="D284"/>
      <c r="E284"/>
      <c r="F284"/>
      <c r="G284"/>
      <c r="H284"/>
    </row>
    <row r="285" spans="4:8" x14ac:dyDescent="0.25">
      <c r="D285"/>
      <c r="E285"/>
      <c r="F285"/>
      <c r="G285"/>
      <c r="H285"/>
    </row>
    <row r="286" spans="4:8" x14ac:dyDescent="0.25">
      <c r="D286"/>
      <c r="E286"/>
      <c r="F286"/>
      <c r="G286"/>
      <c r="H286"/>
    </row>
    <row r="287" spans="4:8" x14ac:dyDescent="0.25">
      <c r="D287"/>
      <c r="E287"/>
      <c r="F287"/>
      <c r="G287"/>
      <c r="H287"/>
    </row>
    <row r="288" spans="4:8" x14ac:dyDescent="0.25">
      <c r="D288"/>
      <c r="E288"/>
      <c r="F288"/>
      <c r="G288"/>
      <c r="H288"/>
    </row>
    <row r="289" spans="4:8" x14ac:dyDescent="0.25">
      <c r="D289"/>
      <c r="E289"/>
      <c r="F289"/>
      <c r="G289"/>
      <c r="H289"/>
    </row>
    <row r="290" spans="4:8" x14ac:dyDescent="0.25">
      <c r="D290"/>
      <c r="E290"/>
      <c r="F290"/>
      <c r="G290"/>
      <c r="H290"/>
    </row>
    <row r="291" spans="4:8" x14ac:dyDescent="0.25">
      <c r="D291"/>
      <c r="E291"/>
      <c r="F291"/>
      <c r="G291"/>
    </row>
    <row r="292" spans="4:8" x14ac:dyDescent="0.25">
      <c r="D292"/>
      <c r="E292"/>
      <c r="F292"/>
      <c r="G292"/>
    </row>
    <row r="293" spans="4:8" x14ac:dyDescent="0.25">
      <c r="D293"/>
      <c r="E293"/>
      <c r="F293"/>
      <c r="G293"/>
    </row>
    <row r="294" spans="4:8" x14ac:dyDescent="0.25">
      <c r="D294"/>
      <c r="E294"/>
      <c r="F294"/>
      <c r="G294"/>
    </row>
    <row r="295" spans="4:8" x14ac:dyDescent="0.25">
      <c r="D295"/>
      <c r="E295"/>
      <c r="F295"/>
      <c r="G295"/>
    </row>
    <row r="296" spans="4:8" x14ac:dyDescent="0.25">
      <c r="D296"/>
      <c r="E296"/>
      <c r="F296"/>
      <c r="G296"/>
    </row>
    <row r="297" spans="4:8" x14ac:dyDescent="0.25">
      <c r="D297"/>
      <c r="E297"/>
      <c r="F297"/>
      <c r="G297"/>
    </row>
    <row r="298" spans="4:8" x14ac:dyDescent="0.25">
      <c r="D298"/>
      <c r="E298"/>
      <c r="F298"/>
      <c r="G298"/>
    </row>
    <row r="299" spans="4:8" x14ac:dyDescent="0.25">
      <c r="D299"/>
      <c r="E299"/>
      <c r="F299"/>
      <c r="G299"/>
    </row>
    <row r="300" spans="4:8" x14ac:dyDescent="0.25">
      <c r="D300"/>
      <c r="E300"/>
      <c r="F300"/>
      <c r="G300"/>
    </row>
    <row r="301" spans="4:8" x14ac:dyDescent="0.25">
      <c r="D301"/>
      <c r="E301"/>
      <c r="F301"/>
      <c r="G301"/>
    </row>
    <row r="302" spans="4:8" x14ac:dyDescent="0.25">
      <c r="D302"/>
      <c r="E302"/>
      <c r="F302"/>
      <c r="G302"/>
    </row>
    <row r="303" spans="4:8" x14ac:dyDescent="0.25">
      <c r="D303"/>
      <c r="E303"/>
      <c r="F303"/>
      <c r="G303"/>
    </row>
    <row r="304" spans="4:8" x14ac:dyDescent="0.25">
      <c r="D304"/>
      <c r="E304"/>
      <c r="F304"/>
      <c r="G304"/>
    </row>
    <row r="305" spans="4:7" x14ac:dyDescent="0.25">
      <c r="D305"/>
      <c r="E305"/>
      <c r="F305"/>
      <c r="G305"/>
    </row>
    <row r="306" spans="4:7" x14ac:dyDescent="0.25">
      <c r="D306"/>
      <c r="E306"/>
      <c r="F306"/>
      <c r="G306"/>
    </row>
    <row r="307" spans="4:7" x14ac:dyDescent="0.25">
      <c r="D307"/>
      <c r="E307"/>
      <c r="F307"/>
      <c r="G307"/>
    </row>
    <row r="308" spans="4:7" x14ac:dyDescent="0.25">
      <c r="D308"/>
      <c r="E308"/>
      <c r="F308"/>
      <c r="G308"/>
    </row>
    <row r="309" spans="4:7" x14ac:dyDescent="0.25">
      <c r="D309"/>
      <c r="E309"/>
      <c r="F309"/>
      <c r="G309"/>
    </row>
    <row r="310" spans="4:7" x14ac:dyDescent="0.25">
      <c r="D310"/>
      <c r="E310"/>
      <c r="F310"/>
      <c r="G310"/>
    </row>
    <row r="311" spans="4:7" x14ac:dyDescent="0.25">
      <c r="D311"/>
      <c r="E311"/>
      <c r="F311"/>
      <c r="G311"/>
    </row>
    <row r="312" spans="4:7" x14ac:dyDescent="0.25">
      <c r="D312"/>
      <c r="E312"/>
      <c r="F312"/>
      <c r="G312"/>
    </row>
    <row r="313" spans="4:7" x14ac:dyDescent="0.25">
      <c r="D313"/>
      <c r="E313"/>
      <c r="F313"/>
      <c r="G313"/>
    </row>
    <row r="314" spans="4:7" x14ac:dyDescent="0.25">
      <c r="D314"/>
      <c r="E314"/>
      <c r="F314"/>
      <c r="G314"/>
    </row>
    <row r="315" spans="4:7" x14ac:dyDescent="0.25">
      <c r="D315"/>
      <c r="E315"/>
      <c r="F315"/>
      <c r="G315"/>
    </row>
    <row r="316" spans="4:7" x14ac:dyDescent="0.25">
      <c r="D316"/>
      <c r="E316"/>
      <c r="F316"/>
      <c r="G316"/>
    </row>
    <row r="317" spans="4:7" x14ac:dyDescent="0.25">
      <c r="D317"/>
      <c r="E317"/>
      <c r="F317"/>
      <c r="G317"/>
    </row>
    <row r="318" spans="4:7" x14ac:dyDescent="0.25">
      <c r="D318"/>
      <c r="E318"/>
      <c r="F318"/>
      <c r="G318"/>
    </row>
    <row r="319" spans="4:7" x14ac:dyDescent="0.25">
      <c r="D319"/>
      <c r="E319"/>
      <c r="F319"/>
      <c r="G319"/>
    </row>
    <row r="320" spans="4:7" x14ac:dyDescent="0.25">
      <c r="D320"/>
      <c r="E320"/>
      <c r="F320"/>
      <c r="G320"/>
    </row>
    <row r="321" spans="4:7" x14ac:dyDescent="0.25">
      <c r="D321"/>
      <c r="E321"/>
      <c r="F321"/>
      <c r="G321"/>
    </row>
    <row r="322" spans="4:7" x14ac:dyDescent="0.25">
      <c r="D322"/>
      <c r="E322"/>
      <c r="F322"/>
      <c r="G322"/>
    </row>
    <row r="323" spans="4:7" x14ac:dyDescent="0.25">
      <c r="D323"/>
      <c r="E323"/>
      <c r="F323"/>
      <c r="G323"/>
    </row>
    <row r="324" spans="4:7" x14ac:dyDescent="0.25">
      <c r="D324"/>
      <c r="E324"/>
      <c r="F324"/>
      <c r="G324"/>
    </row>
    <row r="325" spans="4:7" x14ac:dyDescent="0.25">
      <c r="D325"/>
      <c r="E325"/>
      <c r="F325"/>
      <c r="G325"/>
    </row>
    <row r="326" spans="4:7" x14ac:dyDescent="0.25">
      <c r="D326"/>
      <c r="E326"/>
      <c r="F326"/>
      <c r="G326"/>
    </row>
    <row r="327" spans="4:7" x14ac:dyDescent="0.25">
      <c r="D327"/>
      <c r="E327"/>
      <c r="F327"/>
      <c r="G327"/>
    </row>
    <row r="328" spans="4:7" x14ac:dyDescent="0.25">
      <c r="D328"/>
      <c r="E328"/>
      <c r="F328"/>
      <c r="G328"/>
    </row>
    <row r="329" spans="4:7" x14ac:dyDescent="0.25">
      <c r="D329"/>
      <c r="E329"/>
      <c r="F329"/>
      <c r="G329"/>
    </row>
    <row r="330" spans="4:7" x14ac:dyDescent="0.25">
      <c r="D330"/>
      <c r="E330"/>
      <c r="F330"/>
      <c r="G330"/>
    </row>
    <row r="331" spans="4:7" x14ac:dyDescent="0.25">
      <c r="D331"/>
      <c r="E331"/>
      <c r="F331"/>
      <c r="G331"/>
    </row>
    <row r="332" spans="4:7" x14ac:dyDescent="0.25">
      <c r="D332"/>
      <c r="E332"/>
      <c r="F332"/>
      <c r="G332"/>
    </row>
    <row r="333" spans="4:7" x14ac:dyDescent="0.25">
      <c r="D333"/>
      <c r="E333"/>
      <c r="F333"/>
      <c r="G333"/>
    </row>
    <row r="334" spans="4:7" x14ac:dyDescent="0.25">
      <c r="D334"/>
      <c r="E334"/>
      <c r="F334"/>
      <c r="G334"/>
    </row>
    <row r="335" spans="4:7" x14ac:dyDescent="0.25">
      <c r="D335"/>
      <c r="E335"/>
      <c r="F335"/>
      <c r="G335"/>
    </row>
    <row r="336" spans="4:7" x14ac:dyDescent="0.25">
      <c r="D336"/>
      <c r="E336"/>
      <c r="F336"/>
      <c r="G336"/>
    </row>
    <row r="337" spans="4:7" x14ac:dyDescent="0.25">
      <c r="D337"/>
      <c r="E337"/>
      <c r="F337"/>
      <c r="G337"/>
    </row>
    <row r="338" spans="4:7" x14ac:dyDescent="0.25">
      <c r="D338"/>
      <c r="E338"/>
      <c r="F338"/>
      <c r="G338"/>
    </row>
    <row r="339" spans="4:7" x14ac:dyDescent="0.25">
      <c r="D339"/>
      <c r="E339"/>
      <c r="F339"/>
      <c r="G339"/>
    </row>
    <row r="340" spans="4:7" x14ac:dyDescent="0.25">
      <c r="D340"/>
      <c r="E340"/>
      <c r="F340"/>
      <c r="G340"/>
    </row>
    <row r="341" spans="4:7" x14ac:dyDescent="0.25">
      <c r="D341"/>
      <c r="E341"/>
      <c r="F341"/>
      <c r="G341"/>
    </row>
  </sheetData>
  <mergeCells count="17">
    <mergeCell ref="E3:F3"/>
    <mergeCell ref="H3:I3"/>
    <mergeCell ref="G5:H5"/>
    <mergeCell ref="G43:H43"/>
    <mergeCell ref="G8:H8"/>
    <mergeCell ref="G22:H22"/>
    <mergeCell ref="G30:H30"/>
    <mergeCell ref="G38:H38"/>
    <mergeCell ref="E109:F109"/>
    <mergeCell ref="G97:H97"/>
    <mergeCell ref="G52:H52"/>
    <mergeCell ref="G69:H69"/>
    <mergeCell ref="G76:H76"/>
    <mergeCell ref="G82:H82"/>
    <mergeCell ref="B108:I108"/>
    <mergeCell ref="E63:F63"/>
    <mergeCell ref="H63:I63"/>
  </mergeCells>
  <pageMargins left="0.2" right="0.2" top="0.25" bottom="0.25" header="0" footer="0.8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Mountain Garden Club</dc:creator>
  <cp:lastModifiedBy>Mountain Garden Club</cp:lastModifiedBy>
  <cp:lastPrinted>2020-08-06T12:51:26Z</cp:lastPrinted>
  <dcterms:created xsi:type="dcterms:W3CDTF">2019-10-24T10:15:51Z</dcterms:created>
  <dcterms:modified xsi:type="dcterms:W3CDTF">2020-08-06T12:55:56Z</dcterms:modified>
</cp:coreProperties>
</file>